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filterPrivacy="1" codeName="ThisWorkbook" defaultThemeVersion="124226"/>
  <bookViews>
    <workbookView xWindow="-120" yWindow="-120" windowWidth="20736" windowHeight="11160" tabRatio="751" activeTab="1"/>
  </bookViews>
  <sheets>
    <sheet name="Hoja2" sheetId="17" r:id="rId1"/>
    <sheet name="MATRIZ DE PELIGROS" sheetId="15" r:id="rId2"/>
    <sheet name="Tablas de valoracion" sheetId="16" r:id="rId3"/>
  </sheets>
  <definedNames>
    <definedName name="_xlnm._FilterDatabase" localSheetId="1" hidden="1">'MATRIZ DE PELIGROS'!$M$11:$AE$57</definedName>
    <definedName name="_xlnm.Print_Area" localSheetId="1">'MATRIZ DE PELIGROS'!$E$4:$AB$57</definedName>
    <definedName name="NivelConsecuencias">#REF!</definedName>
    <definedName name="NivelDeficiencia">#REF!</definedName>
    <definedName name="NivelExposicion">#REF!</definedName>
    <definedName name="_xlnm.Print_Titles" localSheetId="1">'MATRIZ DE PELIGROS'!$1:$9</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 i="15" l="1"/>
  <c r="W18" i="15"/>
  <c r="W19" i="15"/>
  <c r="W20" i="15"/>
  <c r="W21" i="15"/>
  <c r="W22" i="15"/>
  <c r="W23" i="15"/>
  <c r="W24" i="15"/>
  <c r="W25" i="15"/>
  <c r="W26" i="15"/>
  <c r="W27" i="15"/>
  <c r="W28" i="15"/>
  <c r="W29" i="15"/>
  <c r="W30" i="15"/>
  <c r="W31" i="15"/>
  <c r="W32" i="15"/>
  <c r="W33" i="15"/>
  <c r="W34" i="15"/>
  <c r="W35" i="15"/>
  <c r="W36" i="15"/>
  <c r="W37" i="15"/>
  <c r="W38" i="15"/>
  <c r="W39" i="15"/>
  <c r="W40" i="15"/>
  <c r="W41" i="15"/>
  <c r="W42" i="15"/>
  <c r="W43" i="15"/>
  <c r="W44" i="15"/>
  <c r="W45" i="15"/>
  <c r="W46" i="15"/>
  <c r="W47" i="15"/>
  <c r="W48" i="15"/>
  <c r="W49" i="15"/>
  <c r="W50" i="15"/>
  <c r="W51" i="15"/>
  <c r="W52" i="15"/>
  <c r="W53" i="15"/>
  <c r="W54" i="15"/>
  <c r="W55" i="15"/>
  <c r="W56" i="15"/>
  <c r="W57" i="15"/>
  <c r="W13" i="15"/>
  <c r="W14" i="15"/>
  <c r="W15" i="15"/>
  <c r="W16" i="15"/>
  <c r="W12" i="15"/>
  <c r="R57" i="15" l="1"/>
  <c r="U57" i="15" s="1"/>
  <c r="V57" i="15" s="1"/>
  <c r="R56" i="15"/>
  <c r="U56" i="15" s="1"/>
  <c r="V56" i="15" s="1"/>
  <c r="R55" i="15"/>
  <c r="U55" i="15" s="1"/>
  <c r="V55" i="15" s="1"/>
  <c r="R54" i="15"/>
  <c r="U54" i="15" s="1"/>
  <c r="V54" i="15" s="1"/>
  <c r="R53" i="15"/>
  <c r="U53" i="15" s="1"/>
  <c r="V53" i="15" s="1"/>
  <c r="R52" i="15"/>
  <c r="U52" i="15" s="1"/>
  <c r="V52" i="15" s="1"/>
  <c r="R51" i="15"/>
  <c r="U51" i="15" s="1"/>
  <c r="V51" i="15" s="1"/>
  <c r="R50" i="15"/>
  <c r="U50" i="15" s="1"/>
  <c r="V50" i="15" s="1"/>
  <c r="R49" i="15"/>
  <c r="U49" i="15" s="1"/>
  <c r="V49" i="15" s="1"/>
  <c r="R48" i="15"/>
  <c r="U48" i="15" s="1"/>
  <c r="V48" i="15" s="1"/>
  <c r="R47" i="15"/>
  <c r="U47" i="15" s="1"/>
  <c r="V47" i="15" s="1"/>
  <c r="R46" i="15"/>
  <c r="U46" i="15" s="1"/>
  <c r="V46" i="15" s="1"/>
  <c r="R45" i="15"/>
  <c r="U45" i="15" s="1"/>
  <c r="V45" i="15" s="1"/>
  <c r="S45" i="15" l="1"/>
  <c r="S46" i="15"/>
  <c r="S47" i="15"/>
  <c r="R44" i="15" l="1"/>
  <c r="U44" i="15" s="1"/>
  <c r="V44" i="15" s="1"/>
  <c r="R43" i="15"/>
  <c r="S43" i="15" s="1"/>
  <c r="R42" i="15"/>
  <c r="U42" i="15" s="1"/>
  <c r="V42" i="15" s="1"/>
  <c r="R41" i="15"/>
  <c r="S41" i="15" s="1"/>
  <c r="R40" i="15"/>
  <c r="U40" i="15" s="1"/>
  <c r="V40" i="15" s="1"/>
  <c r="R39" i="15"/>
  <c r="S39" i="15" s="1"/>
  <c r="R38" i="15"/>
  <c r="U38" i="15" s="1"/>
  <c r="V38" i="15" s="1"/>
  <c r="R37" i="15"/>
  <c r="S37" i="15" s="1"/>
  <c r="R36" i="15"/>
  <c r="U36" i="15" s="1"/>
  <c r="V36" i="15" s="1"/>
  <c r="R35" i="15"/>
  <c r="S35" i="15" s="1"/>
  <c r="R34" i="15"/>
  <c r="U34" i="15" s="1"/>
  <c r="V34" i="15" s="1"/>
  <c r="R33" i="15"/>
  <c r="S33" i="15" s="1"/>
  <c r="R32" i="15"/>
  <c r="U32" i="15" s="1"/>
  <c r="V32" i="15" s="1"/>
  <c r="R31" i="15"/>
  <c r="S31" i="15" s="1"/>
  <c r="R30" i="15"/>
  <c r="U30" i="15" s="1"/>
  <c r="V30" i="15" s="1"/>
  <c r="R29" i="15"/>
  <c r="S29" i="15" s="1"/>
  <c r="R28" i="15"/>
  <c r="U28" i="15" s="1"/>
  <c r="V28" i="15" s="1"/>
  <c r="R27" i="15"/>
  <c r="U27" i="15" s="1"/>
  <c r="V27" i="15" s="1"/>
  <c r="R26" i="15"/>
  <c r="U26" i="15" s="1"/>
  <c r="V26" i="15" s="1"/>
  <c r="R25" i="15"/>
  <c r="U25" i="15" s="1"/>
  <c r="V25" i="15" s="1"/>
  <c r="R24" i="15"/>
  <c r="S24" i="15" s="1"/>
  <c r="R23" i="15"/>
  <c r="U23" i="15" s="1"/>
  <c r="V23" i="15" s="1"/>
  <c r="R22" i="15"/>
  <c r="U22" i="15" s="1"/>
  <c r="V22" i="15" s="1"/>
  <c r="R21" i="15"/>
  <c r="S21" i="15" s="1"/>
  <c r="R20" i="15"/>
  <c r="U20" i="15" s="1"/>
  <c r="V20" i="15" s="1"/>
  <c r="R19" i="15"/>
  <c r="U19" i="15" s="1"/>
  <c r="V19" i="15" s="1"/>
  <c r="R18" i="15"/>
  <c r="U18" i="15" s="1"/>
  <c r="V18" i="15" s="1"/>
  <c r="R17" i="15"/>
  <c r="S17" i="15" s="1"/>
  <c r="R16" i="15"/>
  <c r="U16" i="15" s="1"/>
  <c r="V16" i="15" s="1"/>
  <c r="R15" i="15"/>
  <c r="U15" i="15" s="1"/>
  <c r="V15" i="15" s="1"/>
  <c r="R14" i="15"/>
  <c r="U14" i="15" s="1"/>
  <c r="V14" i="15" s="1"/>
  <c r="R13" i="15"/>
  <c r="U13" i="15" s="1"/>
  <c r="V13" i="15" s="1"/>
  <c r="R12" i="15"/>
  <c r="U12" i="15" s="1"/>
  <c r="V12" i="15" s="1"/>
  <c r="S27" i="15" l="1"/>
  <c r="S13" i="15"/>
  <c r="U17" i="15"/>
  <c r="V17" i="15" s="1"/>
  <c r="S14" i="15"/>
  <c r="S18" i="15"/>
  <c r="S32" i="15"/>
  <c r="S23" i="15"/>
  <c r="S40" i="15"/>
  <c r="S15" i="15"/>
  <c r="S20" i="15"/>
  <c r="S16" i="15"/>
  <c r="S19" i="15"/>
  <c r="U21" i="15"/>
  <c r="V21" i="15" s="1"/>
  <c r="S28" i="15"/>
  <c r="S36" i="15"/>
  <c r="S44" i="15"/>
  <c r="S30" i="15"/>
  <c r="S34" i="15"/>
  <c r="S38" i="15"/>
  <c r="S42" i="15"/>
  <c r="U29" i="15"/>
  <c r="V29" i="15" s="1"/>
  <c r="U31" i="15"/>
  <c r="V31" i="15" s="1"/>
  <c r="U33" i="15"/>
  <c r="V33" i="15" s="1"/>
  <c r="U35" i="15"/>
  <c r="V35" i="15" s="1"/>
  <c r="U37" i="15"/>
  <c r="V37" i="15" s="1"/>
  <c r="U39" i="15"/>
  <c r="V39" i="15" s="1"/>
  <c r="U41" i="15"/>
  <c r="V41" i="15" s="1"/>
  <c r="U43" i="15"/>
  <c r="V43" i="15" s="1"/>
  <c r="U24" i="15"/>
  <c r="V24" i="15" s="1"/>
  <c r="S22" i="15"/>
  <c r="S25" i="15"/>
  <c r="S26" i="15"/>
  <c r="S12" i="15"/>
</calcChain>
</file>

<file path=xl/sharedStrings.xml><?xml version="1.0" encoding="utf-8"?>
<sst xmlns="http://schemas.openxmlformats.org/spreadsheetml/2006/main" count="894" uniqueCount="385">
  <si>
    <t>IDENTIFICACIÓN DE PELIGROS, EVALUACION Y VALORACION DE LOS RIESGOS DE SEGURIDAD Y SALUD EN EL TRABAJO</t>
  </si>
  <si>
    <t>ACTIVIDAD</t>
  </si>
  <si>
    <t>RUTINARIA/ NO RUTINARIA</t>
  </si>
  <si>
    <t xml:space="preserve"> PELIGRO</t>
  </si>
  <si>
    <t>EFECTOS</t>
  </si>
  <si>
    <t>EFECTOS EN LA SALUD</t>
  </si>
  <si>
    <t>MEDIDAS DE CONTROL EXISTENTES</t>
  </si>
  <si>
    <t>EVALUACION DEL RIESGO</t>
  </si>
  <si>
    <t>VALORACION DEL RIESGO</t>
  </si>
  <si>
    <t>(MEDIDAS DE INTERVENCION)</t>
  </si>
  <si>
    <t>PROCESO</t>
  </si>
  <si>
    <t>CLASIFICACIÓN</t>
  </si>
  <si>
    <t>ENFERMEDAD LABORAL</t>
  </si>
  <si>
    <t>ACCIDENTE LABORAL</t>
  </si>
  <si>
    <t>ND</t>
  </si>
  <si>
    <t>NE</t>
  </si>
  <si>
    <t>NP</t>
  </si>
  <si>
    <t>INTERPRETACION NP</t>
  </si>
  <si>
    <t>NC</t>
  </si>
  <si>
    <t>NR</t>
  </si>
  <si>
    <t>Interpretación  NR</t>
  </si>
  <si>
    <t>ACEPTABILIDAD DEL RIESGO</t>
  </si>
  <si>
    <t>INDIVIDUO      
(EPP)</t>
  </si>
  <si>
    <t>X</t>
  </si>
  <si>
    <t>VIGENCIA</t>
  </si>
  <si>
    <t>PÁGINA</t>
  </si>
  <si>
    <t>Lesiones osteomusculares</t>
  </si>
  <si>
    <t>Biomecánico</t>
  </si>
  <si>
    <t>Físico</t>
  </si>
  <si>
    <t>Condiciones De Seguridad</t>
  </si>
  <si>
    <t>Psicosocial</t>
  </si>
  <si>
    <t>N/A</t>
  </si>
  <si>
    <t>Biológico</t>
  </si>
  <si>
    <t>Campañas de fumigación y de vacunación.</t>
  </si>
  <si>
    <t>N.A</t>
  </si>
  <si>
    <t>Locativo ( Caídas a nivel y a distinto nivel)</t>
  </si>
  <si>
    <t>Inspección de puestos o áreas de trabajo</t>
  </si>
  <si>
    <t>Relaciones interpersonales</t>
  </si>
  <si>
    <t>Vigilancia Privada
Planes de emergencia</t>
  </si>
  <si>
    <t>Caidas
Golpes
Politraumatismos
Bajo rendimiento laboral</t>
  </si>
  <si>
    <t xml:space="preserve"> Disconfort Térmico
Deshidratación</t>
  </si>
  <si>
    <t>Cefalea
 Estrés
Hipoacusia</t>
  </si>
  <si>
    <t>Programa de Orden y Aseo
Capacitación en orden y aseo</t>
  </si>
  <si>
    <t>Manipulación de elementos de oficina (Grapadoras, bisturís, cortapapel)</t>
  </si>
  <si>
    <t>Capacitación en riesgo químico
Hojas de Seguridad en puntos de uso</t>
  </si>
  <si>
    <t>1 de 1</t>
  </si>
  <si>
    <t>Fatiga visual 
Fatiga mental
Estrés</t>
  </si>
  <si>
    <t>Cortaduras 
Golpes
Machucones</t>
  </si>
  <si>
    <t>Muerte por electrocución
 Paro cardiorespiratorio
Quemaduras</t>
  </si>
  <si>
    <t>Público (robos, alteración de orden público, asonada)</t>
  </si>
  <si>
    <t>Lesiones esqueléticas y de tejidos blandos
Accidente Grave
Fracturas</t>
  </si>
  <si>
    <t>Quemaduras
Accidente Grave</t>
  </si>
  <si>
    <t>Actividades de orden y aseo de oficinas y áreas</t>
  </si>
  <si>
    <t>Enfermedades Respiratorias
Irritación de piel y ojos</t>
  </si>
  <si>
    <t>Presencia de caninos y felinos vectores,  roedores y animales ponzoñosos</t>
  </si>
  <si>
    <t>Manipulación de sustancias químicas
(Jabón - Insectisidas - Ambientador - Hipoclorito)</t>
  </si>
  <si>
    <t>Intoxicación por manipulación de sustancias químicas
Irritación de piel  y ojos
Broncoespamos</t>
  </si>
  <si>
    <t>Conflictos interpersonales
Bajo rendimiento laboral
Estrés</t>
  </si>
  <si>
    <t xml:space="preserve">Iluminación (Exceso o deficiencia de luz) </t>
  </si>
  <si>
    <t>Picaduras
Mordeduras
Cuadros virales infecciosos</t>
  </si>
  <si>
    <t>Movimientos repetitivos a nivel de mimbros superiores al realiza uso de mouse y teclado.</t>
  </si>
  <si>
    <t>Actividades del PVE DME
Aplicación de encuestas de sintomas
Capacitación en el riesgo.
Pausas Activas
Tardes Saludables</t>
  </si>
  <si>
    <t>Seguimiento a personas sintomaticas de acuerdo con el PVE- DME
Inspecciones y/o estudios ergonomicos a puestos de trabajo para la implementación de mejoras.</t>
  </si>
  <si>
    <t>Manipulación manual de cargas ( levantamiento, transporte y descargue de objetos propios del proceso)</t>
  </si>
  <si>
    <t>Ruido
(Ruido ambiental, generado por equipos y publico en general)</t>
  </si>
  <si>
    <t>Programa de mantenimiento preventivo de equipos a aires acondicionados.
Inspeccion para area de trabajo</t>
  </si>
  <si>
    <t>Temperatura  (Calor - Frio)</t>
  </si>
  <si>
    <t>Aires acondicionados
Programa de mantenimiento preventivo de equipos a aires acondicionados.
Inspeccion para area de trabajo</t>
  </si>
  <si>
    <t>Programa de mantenimiento de preventivo y correctivo
Inspeccion para area de trabajo</t>
  </si>
  <si>
    <t>Eléctrico  ( Equipos Energizados : Computadores, Impresoras, Luminaria, conexiones electricas, sobre carga de multitomas)</t>
  </si>
  <si>
    <t>Realizar inspección tecnica por parte de personal competente para validar las condiciones actuales de las instalciones electricas con base en el RETIE.
Señalizar tableros electricos 
Marcar Breaker 
Capacitación en riesgo eléctrico</t>
  </si>
  <si>
    <t xml:space="preserve">
Accidentes graves 
Politraumatismos</t>
  </si>
  <si>
    <t>Capacitación en pautas basicas sobre como actuar en caso de situaciones de riesgo publico.
Revisar periodicamente los esquemas de seguridad.</t>
  </si>
  <si>
    <t>Escritorios
Archivadores
Capacitación en orden y aseo</t>
  </si>
  <si>
    <t xml:space="preserve">Contacto con microorganismo virus y bacterias al manipular Archivo de documentos y manejo de libros </t>
  </si>
  <si>
    <t>Posturas prolongadas 
(Sedente  durante la jornada laboral)</t>
  </si>
  <si>
    <t>Medición de iluminación (Puestos Críticos) para verificar oportunidades de mejora.</t>
  </si>
  <si>
    <t>Programa de gestión del riesgo mecánico</t>
  </si>
  <si>
    <t>Realizar inspecciones a areas de trabajo para indetificar aspectos a mejorar.
Demarcar desniveles.
Asegurar la ubicación de pasamanos en las escaleras
Ubicar Cinta antideslizante en los escalones faltantes.</t>
  </si>
  <si>
    <t>Capacitaciones en prevención de caidas a nivel y orden y aseo
Señalización para pisos húmedos
Programa de Gestión Caidas a Nivel</t>
  </si>
  <si>
    <t>Locativo (caida de objetos - Láminas del techo)</t>
  </si>
  <si>
    <t xml:space="preserve">Locativo mantenimiento </t>
  </si>
  <si>
    <t>Realizar inspecciones a areas de trabajo para indetificar aspectos a mejorar.</t>
  </si>
  <si>
    <t>Exitores Portatiles según clase de fuego.
Brigadas capacitadas y entrenadas
Plan de Emergencias documentado</t>
  </si>
  <si>
    <t xml:space="preserve">Realizar inspección tecnica por parte de personal competente para validar las condiciones actuales de las instalciones electricas con base en el RETIE.
Señalizar tableros electricos 
Marcar Breaker
Estudiar la posibilidad de ubicar detectores de humo en zonas de alta carga combustible (Papel). </t>
  </si>
  <si>
    <t>Tecnológico ( Explosión  De Equipo Electrico, Incendio Por Material Eléctrico)</t>
  </si>
  <si>
    <t>boletines relacionados con salud pública</t>
  </si>
  <si>
    <t>Protector respiratorio
Guantes
Bata</t>
  </si>
  <si>
    <t>Sensibilización en el correcto uso de archivos</t>
  </si>
  <si>
    <t>Aplicación de la Baterio de Riesgo Psicosocial
 Manual de convivencia</t>
  </si>
  <si>
    <t>Manual de Ética
Procedimientos internos de Trabajo por dependencia
Comíte de Convivencia
Programa de riesgo psicosocial</t>
  </si>
  <si>
    <t xml:space="preserve">Esfuerzo vocal </t>
  </si>
  <si>
    <t>Disfonia</t>
  </si>
  <si>
    <t>Capacitación en técnicas vocales</t>
  </si>
  <si>
    <t>Químico</t>
  </si>
  <si>
    <t>DOCENCIA</t>
  </si>
  <si>
    <t>Posturas prolongadas 
(Bipeda durante la jornada laboral)</t>
  </si>
  <si>
    <t>Movimientos repetitivos a nivel de mimbros superiores</t>
  </si>
  <si>
    <t>Locativo (caida de objetos - Láminas del techo - Vidrios de ventas)</t>
  </si>
  <si>
    <t>Tecnológico ( Explosión  De Equipo Electrico, Incendio Por Material Comsbutible - Trabajos en caliente)</t>
  </si>
  <si>
    <t>Reacciones anafilácticas a insectos o síntomas locales intensos (Dolor aguda - Inflamación) seguidos por dolores generales seguidos por desvanecimiento, estornudos, salivación, lagrimeo, diarrea y urticaria.
Rabia
Lesión de Tejidos Blandos</t>
  </si>
  <si>
    <t>MATRIZ REALIZADA POR</t>
  </si>
  <si>
    <t>DESCRIPCION</t>
  </si>
  <si>
    <t>CONTROLES ADMINISTRATIVOS</t>
  </si>
  <si>
    <t>CONTROLES DE INGENIERIA</t>
  </si>
  <si>
    <t>SUSTITUCION</t>
  </si>
  <si>
    <t>ELIMINACION</t>
  </si>
  <si>
    <t xml:space="preserve">FUENTE </t>
  </si>
  <si>
    <t>MEDIO</t>
  </si>
  <si>
    <t>PERSONA</t>
  </si>
  <si>
    <t>limpieza y mantenimiento de oficinas, limpieza y desinfeccion de zonas humedas</t>
  </si>
  <si>
    <t>Uso de grecas y cafeteras</t>
  </si>
  <si>
    <t>limpieza y mantenimiento de areas locativas</t>
  </si>
  <si>
    <t>Manipulacion de sustancias como jabon en polvo.</t>
  </si>
  <si>
    <t>Bienestar social, Manejo de cambios, Pago.</t>
  </si>
  <si>
    <t>Comunicación, Organización del trabajo,         Tecnologia,                                Demandas cuantitativas y cualitativas de la labor.</t>
  </si>
  <si>
    <t>Carga mental,              contenido de la tarea, monotonia,                    Sistemas de control,                         Definicion de roles.</t>
  </si>
  <si>
    <t>Habilidades con relaqcion a la demanda de la tarea,            Iniciativa,                                 Identificacion de la Persona con la tarea y la organización.</t>
  </si>
  <si>
    <t>Manteniemiento y limpieza de baños .</t>
  </si>
  <si>
    <t>Manteniemiento de areas .</t>
  </si>
  <si>
    <t>Exceso de elementos en desuso areas comunes y archivos.</t>
  </si>
  <si>
    <t>Superficies de trabajo deslizantes, Desniveles en pisos.</t>
  </si>
  <si>
    <t xml:space="preserve">Atracos                         Accidentes de Transito   Atentados                                         </t>
  </si>
  <si>
    <t xml:space="preserve">Tormentas,                              Terremotos                                Vendabales. </t>
  </si>
  <si>
    <t>FISICO</t>
  </si>
  <si>
    <t>QUIMICO</t>
  </si>
  <si>
    <t xml:space="preserve">PSICOSIOCIAL  </t>
  </si>
  <si>
    <t>PSICOSIOCIAL</t>
  </si>
  <si>
    <t>BIOLOGICOS</t>
  </si>
  <si>
    <t>SEGURIDAD</t>
  </si>
  <si>
    <t>Quemaduras de piel en extremidades superiores e inferiores.</t>
  </si>
  <si>
    <t>Desordenes de trauma acumulativo, lesiones musculoesqueleticas, fatiga, alteraciones del sistema cardiovascular, alteraciones lumbares, dorsaales servicales y sacras</t>
  </si>
  <si>
    <t>Afecciones Respiratorias</t>
  </si>
  <si>
    <t>Disconfort en el lugar o puesto de trabajo,Conflictos laborales, Decenso de la motivaciòn,  Baja autoestima, bajo nivel de participaciòn, ansiedad, estrés,  efectos negativos del trabajo en el grupo social o familiar.</t>
  </si>
  <si>
    <t>'Disconfort en el lugar o puesto de trabajo,Conflictos laborales, Decenso de la motivaciòn,  Baja autoestima, bajo nivel de participaciòn, ansiedad, estrés,  efectos negativos del trabajo en el grupo social o familiar.</t>
  </si>
  <si>
    <t>enfermedades contagiosas.</t>
  </si>
  <si>
    <t>Caidas, Golpes,                 Fracturas, Luxaciones.</t>
  </si>
  <si>
    <t xml:space="preserve">Golpes Atrapamientos Fracturas Aplastamientos         Caidas al mismo nivel                   resbalones           Luxaciones </t>
  </si>
  <si>
    <t>MUY ALTO</t>
  </si>
  <si>
    <t>Capacitacion en trabajo seguro, suministro y uso eficiente de elementos de proteccion personal.</t>
  </si>
  <si>
    <t>Suministro de guantes tipo mosquetero en nitrilo y delantal para proteccion del cuerpo en la ejecucion de labores de cafeteria.</t>
  </si>
  <si>
    <t>Rotacion del personal y de tareas durante la jornada laboral, implemetar un programa de pausas activas. Capacitar al personal de higiene postural.</t>
  </si>
  <si>
    <t>Dotacion de calzado con empeine reforzado y tacon bajo para los trabajos de pie, debe ser comodo para el trabajador</t>
  </si>
  <si>
    <t>Sustituir el jabon en polvo por jabon lliquido.</t>
  </si>
  <si>
    <t>Realizar espirometrias</t>
  </si>
  <si>
    <t>Suministro de guantes tipo mosquetero en nitrilo, proteccion respiratoria Arseg,  gafas y delantal para proteccion del cuerpo en la ejecucion de labores de aseo.</t>
  </si>
  <si>
    <t>Aplicar encuesta de Clima Laboral, Bateria de Riesgo Psicosocail. Diseño de programas de sensibilizacion en resolucion de conflictos, comunicación acertiva, trabajo en equipo.</t>
  </si>
  <si>
    <t>Instalaciones adecuadas en el lugar y puesto de trabajo bajo el enfoque de orden y aseo. Programas de promociòn y prevenciòn para el control de los factores psicosociales.  Estudio de clima organizacional. Socializar programas de bienestar laboral.</t>
  </si>
  <si>
    <t>Implementar programas para el manejo de estrés, propiciar el trabajo en equipo, divulgacion y procedimientos de trabajo en ambientes seguro. Aplicación de Bateria riesgo Psicosocial</t>
  </si>
  <si>
    <t>Implementar programas para el manejo de estrés, propiciar el trabajo en equipo, divulgacion y procedimientos de trabajo en ambientes seguro. Aplicación de Bateria riesgo Psicosocial.  Incluir en semana de la salud espacios de relajacion.</t>
  </si>
  <si>
    <t>Lavado de baños diario, lavado de tanque de primer piso semanal y tanques de almacenamiento elevado trimestral.</t>
  </si>
  <si>
    <t>Suministrar Elementos de proteccion Personal como guantes tipo mosquetero en nitrilo, proteccion respiratoria Arseg,  gafas y delantal para proteccion del cuerpo en ejecucion de labores de aseo.</t>
  </si>
  <si>
    <t xml:space="preserve">Adquision de puntos ecologicos, realiazar periodicamente jornadas de orden y aseo eliminando lo que no es de la oficina como decoraciones personales, e implementar las actividades de reciclaje y reutilizacion de papel. </t>
  </si>
  <si>
    <t>Instalar Cintas de seguridad en escaleras acceso de primer a segundo piso, y entodos los escalones que se encuentran al ingreso de los baños.</t>
  </si>
  <si>
    <t>Capacitacion o charalas de trabajo seguro. Socializacion de Matriz de Peligro, con el fin de concientizar la exposicion al riesgo.</t>
  </si>
  <si>
    <t xml:space="preserve"> capacitacion en riesgo de seguridad de Orden publico. </t>
  </si>
  <si>
    <t>socialiizacion del plan de Emergencias. Cacitacion en brigadas de emergencia.</t>
  </si>
  <si>
    <t>MARY LISBETH ROJAS</t>
  </si>
  <si>
    <t>COLEGIO INTERACTIVO CRECER
SISTEMA DE GESTION DE SEGURIDAD Y SALUD EN EL TRABAJO</t>
  </si>
  <si>
    <t>CODIGO</t>
  </si>
  <si>
    <t>FOR-SST-03-00</t>
  </si>
  <si>
    <t>2021- 2022</t>
  </si>
  <si>
    <t>TAREAS</t>
  </si>
  <si>
    <t xml:space="preserve">ZONA/LUGAR </t>
  </si>
  <si>
    <t xml:space="preserve">LABORES OPERATIVAS </t>
  </si>
  <si>
    <t>LABORES ADMINISTRATIVAS</t>
  </si>
  <si>
    <t>SALONES, CUARTO DE DOCENTES, RECTORIA Y AREAS ADMINISTRATIVAS</t>
  </si>
  <si>
    <t>preparacion de clases, realizar tutoria, control de asistencia, boletines de notas.</t>
  </si>
  <si>
    <t>si</t>
  </si>
  <si>
    <t>RECTORIA, SECRETARIA, AREA ADMINISTRATIVAS</t>
  </si>
  <si>
    <t xml:space="preserve">SECRETARIAS, DIRECTOR, RECTOR </t>
  </si>
  <si>
    <t>SI</t>
  </si>
  <si>
    <t xml:space="preserve">Actividades de administración, digitacionredaccion propuestas y gestion financiera  del colegio, atencion de padres, reuniones de negocios,estrategias de mercado,supervision de manejo empleados y otras actividades </t>
  </si>
  <si>
    <t>SALONES, BAÑOS, COCINA Y AREAS ADMINISTRATIVAS</t>
  </si>
  <si>
    <t>Tabla 1. Descripción de niveles de daño</t>
  </si>
  <si>
    <t>Categoria del daño</t>
  </si>
  <si>
    <t>Daño leve</t>
  </si>
  <si>
    <t>Daño moderado</t>
  </si>
  <si>
    <t>Daño extremo</t>
  </si>
  <si>
    <t>Salud</t>
  </si>
  <si>
    <t>Molestias e irritación (ejemplo: dolor de cabeza), enfermedad temporal que produce malestar (ejemplo: diarrea)</t>
  </si>
  <si>
    <t>Enfermedades que causan incapacidad temporal.
Ejemplo: perdida parcial de la audición, dermatitis, asma, desordenes de las extremidades superiores.</t>
  </si>
  <si>
    <t>Enfermedades agudas o crónicas, que generan incapacidad permanente parcial, invalidez o muerte.</t>
  </si>
  <si>
    <t>Seguridad</t>
  </si>
  <si>
    <t>Lesiones superficiales, heridas de poca profundidad, contusiones, irritaciones del ojo por material particulado.</t>
  </si>
  <si>
    <t>Laceraciones, heridas profundas, quemaduras de primer grado; conmoción cerebral, esguinces graves, fracturas de huesos cortos.</t>
  </si>
  <si>
    <t>Lesiones que generen amputaciones, fracturas de huesos largos, trauma cráneo encefálico, quemaduras de segundo y tercer grado, alteraciones severas de mano, de columna vertebral con compromiso de la medula espinal, oculares que comprometan el campo visual, disminuyan la capacidad auditiva.</t>
  </si>
  <si>
    <t>Tabla 2. Determinación del nivel de eficiencia</t>
  </si>
  <si>
    <t>Nivel de deficiencia</t>
  </si>
  <si>
    <t>Valor ND</t>
  </si>
  <si>
    <t>Significado</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</si>
  <si>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</si>
  <si>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</si>
  <si>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</si>
  <si>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</si>
  <si>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Medio (M)</t>
  </si>
  <si>
    <t>Se han detectado peligros que pueden dar lugar a consecuencias poco significativa(s) o de menor importancia, o la eficacia del conjunto de medidas preventivas existentes es moderada, o ambos.</t>
  </si>
  <si>
    <t>Bajo (B)</t>
  </si>
  <si>
    <t>No se asigna valor</t>
  </si>
  <si>
    <t>No se ha detectado consecuencia alguna, o la eficacia del conjunto de medidas preventivas existentes es alta, o ambos. El riesgo está controlado.                             Estos peligros se clasifican directamente en el nivel de riesgo y de intervención cuatro (IV) vease la tabla ocho (8).</t>
  </si>
  <si>
    <t>Tabla 3. Determinación del nivel de exposición</t>
  </si>
  <si>
    <t>Nivel de exposición</t>
  </si>
  <si>
    <t>Valor de NE</t>
  </si>
  <si>
    <t>Continua (EC)</t>
  </si>
  <si>
    <t>La situación de exposición se presenta sin interrupción o varias veces con tiempo prolongado durante la jornada laboral.</t>
  </si>
  <si>
    <t>Frecuente (EF)</t>
  </si>
  <si>
    <t>La situación de exposición se presenta varias veces durante la jornada laboral por tiempos cortos.</t>
  </si>
  <si>
    <t>Ocasional (EO)</t>
  </si>
  <si>
    <t>La situación de exposición se presenta alguna vez durante la jornada laboral y por un periodo de tiempo corto.</t>
  </si>
  <si>
    <t>Esporádica (EE)</t>
  </si>
  <si>
    <t>La situación de exposición se presenta de manera eventual.</t>
  </si>
  <si>
    <t>Tabla 4. Determinación del nivel de probabilidad</t>
  </si>
  <si>
    <t>Niveles de probalidad</t>
  </si>
  <si>
    <t>Nivel de exposición (NE)</t>
  </si>
  <si>
    <t>Nivel de deficiencia (ND)</t>
  </si>
  <si>
    <t>MA - 40</t>
  </si>
  <si>
    <t>MA - 30</t>
  </si>
  <si>
    <t>A - 20</t>
  </si>
  <si>
    <t>A - 10</t>
  </si>
  <si>
    <t>MA - 24</t>
  </si>
  <si>
    <t>A - 18</t>
  </si>
  <si>
    <t>A - 12</t>
  </si>
  <si>
    <t>M - 6</t>
  </si>
  <si>
    <t>M - 8</t>
  </si>
  <si>
    <t>B - 4</t>
  </si>
  <si>
    <t>B - 2</t>
  </si>
  <si>
    <t>Tabla 5. Significado de los diferentes niveles de probabilidad</t>
  </si>
  <si>
    <t>Nivel de probabilidad</t>
  </si>
  <si>
    <t>Valor de NP</t>
  </si>
  <si>
    <t>Entre 40 y 24</t>
  </si>
  <si>
    <t>Situación deficiente con exposición continua, o muy deficiente con exposición frecuente.
Normalmente la materialización del riesgo ocurre con frecuencia.</t>
  </si>
  <si>
    <t>Entre 20 y 10</t>
  </si>
  <si>
    <t>Situación deficiente con exposición frecuente u ocasional, o bien situación
muy deficiente con exposición ocasional o esporádica.
La materialización del Riesgo es posible que suceda varias veces en la vida
laboral</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</si>
  <si>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</si>
  <si>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</si>
  <si>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</si>
  <si>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</si>
  <si>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Tabla 6. Determinación del nivel de consecuencias</t>
  </si>
  <si>
    <t>Nivel de consecuencias</t>
  </si>
  <si>
    <t>Significado daños personales</t>
  </si>
  <si>
    <t>Mortal o catastrófico (M)</t>
  </si>
  <si>
    <t>Muerte(s).</t>
  </si>
  <si>
    <t>Muy grave (MG)</t>
  </si>
  <si>
    <t>Lesiones o enfermedades graves irreparables (incapacidad permanente parcial o invalidez).</t>
  </si>
  <si>
    <t>Grave (G)</t>
  </si>
  <si>
    <t>Lesiones o enfermedades con incapacidad laboral temporal (ILT).</t>
  </si>
  <si>
    <t>Leve (L)</t>
  </si>
  <si>
    <t>Lesiones o enfermedades que no requieren incapacidad.</t>
  </si>
  <si>
    <t>Tabla 7. Determinación del nivel de riesgo</t>
  </si>
  <si>
    <t>Nivel de riesgo NR = NP x NC</t>
  </si>
  <si>
    <t>Nivel de probabilidad (NP)</t>
  </si>
  <si>
    <t>40 - 24</t>
  </si>
  <si>
    <t>20 - 10</t>
  </si>
  <si>
    <t>8 - 6</t>
  </si>
  <si>
    <t>4 - 2</t>
  </si>
  <si>
    <t>Nivel de consecuencias (NC)</t>
  </si>
  <si>
    <t>I  4000 - 2400</t>
  </si>
  <si>
    <t>I  2000 - 1200</t>
  </si>
  <si>
    <t>I  800 - 600</t>
  </si>
  <si>
    <t>II  400 - 200</t>
  </si>
  <si>
    <t>I  2400 - 1440</t>
  </si>
  <si>
    <t>I  1200 - 600</t>
  </si>
  <si>
    <t>II  480 - 360</t>
  </si>
  <si>
    <t>II  240 - III  120</t>
  </si>
  <si>
    <t>I  1000 - 600</t>
  </si>
  <si>
    <t>II  500 - 250</t>
  </si>
  <si>
    <t>II  200 - 150</t>
  </si>
  <si>
    <t>III  100 - 50</t>
  </si>
  <si>
    <t>II  400 - 240</t>
  </si>
  <si>
    <t>II  200 - III  100</t>
  </si>
  <si>
    <t>III  80 - 60</t>
  </si>
  <si>
    <t>III  40 - IV  20</t>
  </si>
  <si>
    <t>Tabla 8. Significado del nivel de riesgo</t>
  </si>
  <si>
    <t>Nivel de riesgo</t>
  </si>
  <si>
    <t>Valor de NR</t>
  </si>
  <si>
    <t>I</t>
  </si>
  <si>
    <t>4000 - 600</t>
  </si>
  <si>
    <t>Situación crítica. Suspender actividades hasta que el riesgo esté bajo control. Intervención urgente.</t>
  </si>
  <si>
    <t>II</t>
  </si>
  <si>
    <t>500 - 150</t>
  </si>
  <si>
    <t>Corregir y adoptar medidas de control de inmediato. Sin embargo, suspenda actividades si el nivel de riesgo está por encima o igual a 360.</t>
  </si>
  <si>
    <t>III</t>
  </si>
  <si>
    <t>120 - 40</t>
  </si>
  <si>
    <t>Mejorar si es posible. Sería conveniente justificar la
intervención y su rentabilidad.</t>
  </si>
  <si>
    <t>IV</t>
  </si>
  <si>
    <t>Mantener las medidas de control existentes, pero se deberían considerar soluciones o mejoras y se deben hacer comprobaciones periódicas para asegurar que el riesgo aún es aceptable.</t>
  </si>
  <si>
    <t>Tabla 9. Aceptabilidad del riesgo</t>
  </si>
  <si>
    <t>No aceptable.</t>
  </si>
  <si>
    <t>No aceptable o aceptable con control específico.</t>
  </si>
  <si>
    <t>Aceptable</t>
  </si>
  <si>
    <t>ASEADORES</t>
  </si>
  <si>
    <t xml:space="preserve">CRITERIOS PARA ESTABLECER CONTROLES </t>
  </si>
  <si>
    <t>Nro Expuestos</t>
  </si>
  <si>
    <t>Peor Consecuencia</t>
  </si>
  <si>
    <t>Existencia Requisito Legal Específico Asociado (Si o No)</t>
  </si>
  <si>
    <t>Físicos</t>
  </si>
  <si>
    <t>Iluminación</t>
  </si>
  <si>
    <t>Muy alto:</t>
  </si>
  <si>
    <t>Ausencia de luz natural o artificial.</t>
  </si>
  <si>
    <t>Alto:</t>
  </si>
  <si>
    <t>Deficiencia de luz natural o artificial con sombras evidentes y dificultad para leer.</t>
  </si>
  <si>
    <t>Medio:</t>
  </si>
  <si>
    <t>Percepción de algunas sombras al ejecutar una actividad (escribir).</t>
  </si>
  <si>
    <t>Bajo:</t>
  </si>
  <si>
    <t>Ausencia de sombras.</t>
  </si>
  <si>
    <t>Ruido</t>
  </si>
  <si>
    <t>No escuchar una conversación a tono normal a una distancia menos de 50 cm.</t>
  </si>
  <si>
    <t>Escuchar la conversación a una distancia de 1 m en tono normal.</t>
  </si>
  <si>
    <t>Escuchar la conversación a una distancia de 2 m en tono normal.</t>
  </si>
  <si>
    <t>No hay dificultad para escuchar una conversación a tono normal a más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</si>
  <si>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</si>
  <si>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</si>
  <si>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</si>
  <si>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</si>
  <si>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</si>
  <si>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</si>
  <si>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o turno.</t>
  </si>
  <si>
    <t>Entre seis (6) horas y ocho (8) horas por jornada o turno.</t>
  </si>
  <si>
    <t>Entre dos (2) y seis (6) horas por jornada o turno.</t>
  </si>
  <si>
    <t>Menos de dos (2) horas por jornada o turno.</t>
  </si>
  <si>
    <t>Temperaturas extremas</t>
  </si>
  <si>
    <t>Percepción subjetiva de calor o frío en forma inmediata en el sitio.</t>
  </si>
  <si>
    <t>Percepción subjetiva de calor o frío luego de permanecer 5 min en el sitio.</t>
  </si>
  <si>
    <t>Percepción de algún Disconfort con la temperatura luego de permanecer 15 min.</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</si>
  <si>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</si>
  <si>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</si>
  <si>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</si>
  <si>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</si>
  <si>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</si>
  <si>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</si>
  <si>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Biológicos</t>
  </si>
  <si>
    <t>Virus, bacterias, hongos y otros</t>
  </si>
  <si>
    <t>Provocan una enfermedad grave y constituye un serio peligro para los trabajadores. Su riesgo de propagación es elevado y no se conoce tratamiento eficaz en la actualidad.</t>
  </si>
  <si>
    <t>Pueden provocar una enfermedad grave y constituir un serio peligro para los trabajadores. Su riesgo de propagación es probable y generalmente existe tratamiento eficaz.</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</si>
  <si>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</si>
  <si>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</si>
  <si>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Biomecánicos</t>
  </si>
  <si>
    <t>Postura</t>
  </si>
  <si>
    <t>Posturas con un riesgo extremo de lesión musculoesquelética. Deben tomarse medidas correctivas inmediatamente.</t>
  </si>
  <si>
    <t>Posturas de trabajo con riesgo probable de lesión. Se deben modificar las condiciones de trabajo tan pronto sea posible.</t>
  </si>
  <si>
    <t>Posturas con riesgo moderado de lesión musculoesquelética sobre las que se precisa una modificación, aunque no inmediata.</t>
  </si>
  <si>
    <t>Posturas que se consideran normales, sin riesgo de lesiones musculoesqueléticas, y en las que no es necesaria ninguna acción..</t>
  </si>
  <si>
    <t>Movimientos repetitivos</t>
  </si>
  <si>
    <t>Actividad que exige movimientos rápidos y continuos de los miembros superiores, a un ritmo difícil de mantener (ciclos de trabajo menores a 30 s ó 1 min, o concentración de movimientos que utiliza pocos músculos durante más del 50 % del tiempo de trabajo).</t>
  </si>
  <si>
    <t>Actividad que exige movimientos rápidos y continuos de los miembros superiores, con la posibilidad de realizar pausas ocasionales (ciclos de trabajo menores a 30
segundos ó 1 min, o concentración de movimientos que utiliza pocos músculos durante más del 50 % del tiempo de trabajo).</t>
  </si>
  <si>
    <t>Actividad que exige movimientos lentos y continuos de los miembros superiores, con la posibilidad de realizar pausas cortas.</t>
  </si>
  <si>
    <t>Actividad que involucra cualquier segmento corporal con exposición inferior al 50% del tiempo de trabajo, en el cual hay pausas programadas.</t>
  </si>
  <si>
    <t>Esfuerzos</t>
  </si>
  <si>
    <t>Actividad intensa en donde el esfuerzo es visible en la expresión facial del trabajador y/o la contracción muscular es visible.</t>
  </si>
  <si>
    <t>Actividad pesada, con resistencia.</t>
  </si>
  <si>
    <t>Actividad con esfuerzo moderado.</t>
  </si>
  <si>
    <t>No hay esfuerzo aparente, ni resistencia, y existe libertad de movimientos.</t>
  </si>
  <si>
    <t>Manipulación de cargas</t>
  </si>
  <si>
    <t>Manipulación manual de cargas con un riesgo extremo de lesión musculoesquelética. Deben tomarse medidas correctivas inmediatamente.</t>
  </si>
  <si>
    <t>Manipulación manual de cargas con riesgo probable de lesión. Se deben modificar las condiciones de trabajo tan pronto como sea posible.</t>
  </si>
  <si>
    <t>Manipulación manual de cargas con riesgo moderado de lesión musculoesquelética sobre las que se precisa una modificación, aunque no
inmediata.</t>
  </si>
  <si>
    <t>Manipulación manual de cargas con riesgo leve de lesiones musculoesqueléticas, puede ser necesaria alguna acción.</t>
  </si>
  <si>
    <t>Psicosociales</t>
  </si>
  <si>
    <t>Nivel de riesgo con alta posibilidad de asociarse a respuestas muy altas de estrés. Por consiguiente las dimensiones y dominios que se encuentran bajo esta categoría requieren intervención inmediata en el marco de un sistema de vigilancia epidemiológica.</t>
  </si>
  <si>
    <t>Nivel de riesgo que tiene una importante posibilidad de asociación con respuestas de estrés alto y por lo tanto, las dimensiones y dominios que se encuentren bajo esta categoria requieren intervención, en el marco de un sistema de vigilancia epidemiológica.</t>
  </si>
  <si>
    <t>Nivel de riesgo en el que se esperaria una respuesta de estrés moderada, las dimensiones y dominio que se encuentren bajo esta catgoría ameritan observación y acciones sitematicas de intervención para prevenir efectos perjudiciales en la salud.</t>
  </si>
  <si>
    <t>No se espera que los factores psicosociales que obtengan puntuaciones de este nivel estén relacionados con sintomas o respuestas de estrés significativas. Las dimensiones y dominios que se encuentren bajo esta categoria seran objeto de acciones o programas de intervención, con el fin de mantenerlos en los niveles de riesgo más bajos posibles.</t>
  </si>
  <si>
    <t>Químicos</t>
  </si>
  <si>
    <t>Para determinar el nivel de deficiencia de los peligros químicos (sólidos. Líquidos, gaseosos) se recomienda utilizar el metodo de "caja de herrasmientas de control químico de la OIT".</t>
  </si>
  <si>
    <t>International Labor Office (ILO). International Chemical Control Tool Kit. Ginebra. Suiza, 2004. Versión electronica: http://www.ilo.org/public/english/protection/sefework/ctr banding/toolkit/main_guide.ppdf</t>
  </si>
  <si>
    <t>Ministerio de la protección social. Guía de atención integral de salud ocupacional basada en la evidencia para trabajadores expuestos a benceno y sus derivados (GATISO-BTX-EB). Apendice 6. http://www.fondoriesgosprofesionales.gov.co/documents/Publicaciones/Guias/Gatiso_Benceno_Derivados.pdf</t>
  </si>
  <si>
    <t>Transtornos musculoesqueleticos</t>
  </si>
  <si>
    <t>nódulos: crecimientos benignos en una o ambas cuerdas vocales causados por el esfuerzo.</t>
  </si>
  <si>
    <t>Hipoacusia</t>
  </si>
  <si>
    <t>Estrés térmico</t>
  </si>
  <si>
    <t>Daño a la vista/Cansancio visual</t>
  </si>
  <si>
    <t>Fracturas/Traumatismo (heridas)/Hematomas</t>
  </si>
  <si>
    <t>Fracturas/Traumatismo (heridas) /Hematomas</t>
  </si>
  <si>
    <t>Quemaduras/ Muerte</t>
  </si>
  <si>
    <t>Amputaciones/Fracturas/Contusiones</t>
  </si>
  <si>
    <t>Traumatismo (Heridas)/Hematomas/enfermedades</t>
  </si>
  <si>
    <t>Afectaciones al sistema de respuesta fisiólogica, cognitivo y motor</t>
  </si>
  <si>
    <t>Intoxicación/Enfermedades virales</t>
  </si>
  <si>
    <t>Quemaduras</t>
  </si>
  <si>
    <t>Intoxicación/Enfermedades</t>
  </si>
  <si>
    <t>Ahogamiento/Policontusiones/Muerte</t>
  </si>
  <si>
    <t>Fracturas/Contusiones/Muerte</t>
  </si>
  <si>
    <t>Irritación/Quemaduras/Muerte</t>
  </si>
  <si>
    <t xml:space="preserve">Pausas Activas auditivas, </t>
  </si>
  <si>
    <t xml:space="preserve">Instalacion de sistemas de ventilación (ventiladors, aire acondicionado)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</si>
</sst>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00_);_([$€]* \(#,##0.00\);_([$€]* &quot;-&quot;??_);_(@_)"/>
    <numFmt numFmtId="166" formatCode="_ &quot;$&quot;\ * #,##0.00_ ;_ &quot;$&quot;\ * \-#,##0.00_ ;_ &quot;$&quot;\ * &quot;-&quot;??_ ;_ @_ "/>
  </numFmts>
  <fonts count="28" x14ac:knownFonts="1">
    <font>
      <sz val="10"/>
      <name val="Arial"/>
      <family val="2"/>
    </font>
    <font>
      <sz val="10"/>
      <name val="Arial"/>
      <family val="2"/>
    </font>
    <font>
      <b/>
      <sz val="10"/>
      <name val="Arial"/>
      <family val="2"/>
    </font>
    <font>
      <sz val="11"/>
      <color indexed="8"/>
      <name val="Calibri"/>
      <family val="2"/>
    </font>
    <font>
      <sz val="11"/>
      <color indexed="9"/>
      <name val="Calibri"/>
      <family val="2"/>
    </font>
    <font>
      <u/>
      <sz val="10"/>
      <color indexed="12"/>
      <name val="Arial"/>
      <family val="2"/>
    </font>
    <font>
      <sz val="10"/>
      <name val="Century Gothic"/>
      <family val="2"/>
    </font>
    <font>
      <sz val="12"/>
      <name val="Arial"/>
      <family val="2"/>
    </font>
    <font>
      <sz val="10"/>
      <name val="Arial"/>
      <family val="2"/>
    </font>
    <font>
      <sz val="10"/>
      <name val="Tahoma"/>
      <family val="2"/>
    </font>
    <font>
      <sz val="8"/>
      <name val="Tahoma"/>
      <family val="2"/>
    </font>
    <font>
      <sz val="9"/>
      <name val="Arial"/>
      <family val="2"/>
    </font>
    <font>
      <b/>
      <sz val="9"/>
      <name val="Arial"/>
      <family val="2"/>
    </font>
    <font>
      <b/>
      <sz val="16"/>
      <name val="Tahoma"/>
      <family val="2"/>
    </font>
    <font>
      <b/>
      <sz val="10"/>
      <name val="Tahoma"/>
      <family val="2"/>
    </font>
    <font>
      <b/>
      <sz val="11"/>
      <name val="Tahoma"/>
      <family val="2"/>
    </font>
    <font>
      <sz val="8"/>
      <name val="Arial"/>
      <family val="2"/>
    </font>
    <font>
      <b/>
      <sz val="14"/>
      <name val="Arial"/>
      <family val="2"/>
    </font>
    <font>
      <sz val="11"/>
      <color theme="1"/>
      <name val="Calibri"/>
      <family val="2"/>
      <scheme val="minor"/>
    </font>
    <font>
      <u/>
      <sz val="12"/>
      <color theme="10"/>
      <name val="Calibri"/>
      <family val="2"/>
      <scheme val="minor"/>
    </font>
    <font>
      <sz val="12"/>
      <color theme="1"/>
      <name val="Calibri"/>
      <family val="2"/>
      <scheme val="minor"/>
    </font>
    <font>
      <b/>
      <sz val="17"/>
      <name val="Arial"/>
      <family val="2"/>
    </font>
    <font>
      <b/>
      <sz val="8"/>
      <name val="Arial"/>
      <family val="2"/>
    </font>
    <font>
      <sz val="10"/>
      <color theme="1"/>
      <name val="Arial"/>
    </font>
    <font>
      <b/>
      <sz val="10"/>
      <color theme="1"/>
      <name val="Arial"/>
    </font>
    <font>
      <sz val="10"/>
      <name val="Arial"/>
    </font>
    <font>
      <sz val="10"/>
      <color rgb="FF000000"/>
      <name val="Arial"/>
    </font>
    <font>
      <b/>
      <sz val="10"/>
      <color rgb="FF000000"/>
      <name val="Arial"/>
    </font>
  </fonts>
  <fills count="11">
    <fill>
      <patternFill patternType="none"/>
    </fill>
    <fill>
      <patternFill patternType="gray125"/>
    </fill>
    <fill>
      <patternFill patternType="solid">
        <fgColor indexed="31"/>
        <bgColor indexed="22"/>
      </patternFill>
    </fill>
    <fill>
      <patternFill patternType="solid">
        <fgColor indexed="52"/>
        <bgColor indexed="51"/>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FFFFFF"/>
        <bgColor rgb="FFFFFFFF"/>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rgb="FFAD142E"/>
      </top>
      <bottom style="thin">
        <color rgb="FFAD142E"/>
      </bottom>
      <diagonal/>
    </border>
    <border>
      <left style="thin">
        <color rgb="FFAD142E"/>
      </left>
      <right style="thin">
        <color rgb="FFAD142E"/>
      </right>
      <top style="thin">
        <color rgb="FFAD142E"/>
      </top>
      <bottom style="thin">
        <color rgb="FFAD142E"/>
      </bottom>
      <diagonal/>
    </border>
    <border>
      <left style="thin">
        <color theme="0"/>
      </left>
      <right style="thin">
        <color theme="0"/>
      </right>
      <top style="thin">
        <color theme="0"/>
      </top>
      <bottom style="thin">
        <color theme="0"/>
      </bottom>
      <diagonal/>
    </border>
    <border>
      <left style="thin">
        <color rgb="FFAD142E"/>
      </left>
      <right/>
      <top style="thin">
        <color rgb="FFAD142E"/>
      </top>
      <bottom style="thin">
        <color rgb="FFAD142E"/>
      </bottom>
      <diagonal/>
    </border>
    <border>
      <left style="thin">
        <color rgb="FFAD142E"/>
      </left>
      <right/>
      <top style="thin">
        <color rgb="FFAD142E"/>
      </top>
      <bottom/>
      <diagonal/>
    </border>
    <border>
      <left/>
      <right/>
      <top style="thin">
        <color rgb="FFAD142E"/>
      </top>
      <bottom/>
      <diagonal/>
    </border>
    <border>
      <left style="thin">
        <color rgb="FFAD142E"/>
      </left>
      <right/>
      <top/>
      <bottom style="thin">
        <color rgb="FFAD142E"/>
      </bottom>
      <diagonal/>
    </border>
    <border>
      <left/>
      <right/>
      <top/>
      <bottom style="thin">
        <color rgb="FFAD142E"/>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theme="0"/>
      </left>
      <right/>
      <top/>
      <bottom style="thin">
        <color theme="0"/>
      </bottom>
      <diagonal/>
    </border>
    <border>
      <left/>
      <right/>
      <top/>
      <bottom style="thin">
        <color theme="0"/>
      </bottom>
      <diagonal/>
    </border>
  </borders>
  <cellStyleXfs count="52">
    <xf numFmtId="0" fontId="0" fillId="0" borderId="0"/>
    <xf numFmtId="0" fontId="3" fillId="2" borderId="0" applyNumberFormat="0" applyBorder="0" applyAlignment="0" applyProtection="0"/>
    <xf numFmtId="0" fontId="4" fillId="3" borderId="0" applyNumberFormat="0" applyBorder="0" applyAlignment="0" applyProtection="0"/>
    <xf numFmtId="165" fontId="1" fillId="0" borderId="0" applyFont="0" applyFill="0" applyBorder="0" applyAlignment="0" applyProtection="0"/>
    <xf numFmtId="0" fontId="5" fillId="0" borderId="0" applyNumberFormat="0" applyFill="0" applyBorder="0" applyAlignment="0" applyProtection="0">
      <alignment vertical="top"/>
      <protection locked="0"/>
    </xf>
    <xf numFmtId="0" fontId="19" fillId="0" borderId="0" applyNumberFormat="0" applyFill="0" applyBorder="0" applyAlignment="0" applyProtection="0"/>
    <xf numFmtId="164" fontId="6"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6" fillId="0" borderId="0"/>
    <xf numFmtId="0" fontId="20" fillId="0" borderId="0"/>
    <xf numFmtId="0" fontId="7" fillId="0" borderId="0"/>
    <xf numFmtId="0" fontId="8"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1" fillId="0" borderId="0"/>
  </cellStyleXfs>
  <cellXfs count="115">
    <xf numFmtId="0" fontId="0" fillId="0" borderId="0" xfId="0"/>
    <xf numFmtId="0" fontId="11" fillId="0" borderId="1" xfId="41" applyFont="1" applyBorder="1" applyAlignment="1">
      <alignment horizontal="center" vertical="center" wrapText="1"/>
    </xf>
    <xf numFmtId="0" fontId="12" fillId="0" borderId="1" xfId="41" applyFont="1" applyFill="1" applyBorder="1" applyAlignment="1">
      <alignment horizontal="center" vertical="center" wrapText="1"/>
    </xf>
    <xf numFmtId="0" fontId="11" fillId="0" borderId="1" xfId="41" applyFont="1" applyFill="1" applyBorder="1" applyAlignment="1">
      <alignment horizontal="center" vertical="center" wrapText="1"/>
    </xf>
    <xf numFmtId="0" fontId="11" fillId="0" borderId="2" xfId="41" applyFont="1" applyBorder="1" applyAlignment="1">
      <alignment horizontal="center" vertical="center" wrapText="1"/>
    </xf>
    <xf numFmtId="0" fontId="11" fillId="0" borderId="2" xfId="41" applyFont="1" applyFill="1" applyBorder="1" applyAlignment="1">
      <alignment horizontal="center" vertical="center" wrapText="1"/>
    </xf>
    <xf numFmtId="0" fontId="12" fillId="0" borderId="2" xfId="41" applyFont="1" applyFill="1" applyBorder="1" applyAlignment="1">
      <alignment horizontal="center" vertical="center" wrapText="1"/>
    </xf>
    <xf numFmtId="0" fontId="12" fillId="0" borderId="2" xfId="41" applyFont="1" applyFill="1" applyBorder="1" applyAlignment="1">
      <alignment horizontal="center" vertical="center"/>
    </xf>
    <xf numFmtId="0" fontId="14" fillId="0" borderId="1" xfId="41" applyFont="1" applyFill="1" applyBorder="1" applyAlignment="1">
      <alignment horizontal="center" vertical="center"/>
    </xf>
    <xf numFmtId="0" fontId="11" fillId="0" borderId="1" xfId="42" applyFont="1" applyFill="1" applyBorder="1" applyAlignment="1">
      <alignment horizontal="center" vertical="center" wrapText="1"/>
    </xf>
    <xf numFmtId="0" fontId="9" fillId="0" borderId="0" xfId="42" applyFont="1" applyFill="1" applyAlignment="1">
      <alignment vertical="center"/>
    </xf>
    <xf numFmtId="0" fontId="11" fillId="0" borderId="1" xfId="42" applyFont="1" applyBorder="1" applyAlignment="1">
      <alignment horizontal="center" vertical="center" wrapText="1"/>
    </xf>
    <xf numFmtId="0" fontId="12" fillId="0" borderId="1" xfId="42" applyFont="1" applyFill="1" applyBorder="1" applyAlignment="1">
      <alignment horizontal="center" vertical="center" wrapText="1"/>
    </xf>
    <xf numFmtId="0" fontId="1" fillId="0" borderId="0" xfId="42" applyFont="1" applyFill="1" applyAlignment="1">
      <alignment vertical="center"/>
    </xf>
    <xf numFmtId="0" fontId="1" fillId="0" borderId="0" xfId="42" applyFont="1" applyAlignment="1">
      <alignment vertical="center"/>
    </xf>
    <xf numFmtId="0" fontId="9" fillId="0" borderId="0" xfId="42" applyFont="1" applyAlignment="1">
      <alignment vertical="center"/>
    </xf>
    <xf numFmtId="0" fontId="10" fillId="0" borderId="0" xfId="42" applyFont="1" applyAlignment="1">
      <alignment vertical="center"/>
    </xf>
    <xf numFmtId="0" fontId="10" fillId="0" borderId="0" xfId="42" applyFont="1" applyAlignment="1">
      <alignment vertical="center" textRotation="90"/>
    </xf>
    <xf numFmtId="0" fontId="9" fillId="0" borderId="0" xfId="42" applyFont="1" applyAlignment="1">
      <alignment horizontal="center" vertical="center"/>
    </xf>
    <xf numFmtId="0" fontId="1" fillId="0" borderId="0" xfId="42" applyFont="1" applyAlignment="1">
      <alignment vertical="center" wrapText="1"/>
    </xf>
    <xf numFmtId="0" fontId="9" fillId="0" borderId="0" xfId="42" applyFont="1" applyFill="1" applyBorder="1" applyAlignment="1">
      <alignment vertical="center"/>
    </xf>
    <xf numFmtId="0" fontId="15" fillId="0" borderId="6" xfId="42" applyFont="1" applyBorder="1" applyAlignment="1">
      <alignment horizontal="center" vertical="center"/>
    </xf>
    <xf numFmtId="0" fontId="13" fillId="0" borderId="0" xfId="42" applyFont="1" applyBorder="1" applyAlignment="1">
      <alignment horizontal="center" vertical="center"/>
    </xf>
    <xf numFmtId="0" fontId="11" fillId="0" borderId="2" xfId="42" applyFont="1" applyBorder="1" applyAlignment="1">
      <alignment horizontal="center" vertical="center" wrapText="1"/>
    </xf>
    <xf numFmtId="0" fontId="11" fillId="0" borderId="2" xfId="42" applyFont="1" applyFill="1" applyBorder="1" applyAlignment="1">
      <alignment horizontal="center" vertical="center" wrapText="1"/>
    </xf>
    <xf numFmtId="0" fontId="14" fillId="0" borderId="1" xfId="42" applyFont="1" applyFill="1" applyBorder="1" applyAlignment="1">
      <alignment horizontal="center" vertical="center"/>
    </xf>
    <xf numFmtId="0" fontId="11" fillId="0" borderId="3" xfId="42" applyFont="1" applyFill="1" applyBorder="1" applyAlignment="1">
      <alignment horizontal="center" vertical="center" wrapText="1"/>
    </xf>
    <xf numFmtId="0" fontId="11" fillId="0" borderId="2" xfId="42" applyFont="1" applyFill="1" applyBorder="1" applyAlignment="1">
      <alignment vertical="center" wrapText="1"/>
    </xf>
    <xf numFmtId="0" fontId="12" fillId="0" borderId="2" xfId="42" applyFont="1" applyFill="1" applyBorder="1" applyAlignment="1">
      <alignment horizontal="center" vertical="center" wrapText="1"/>
    </xf>
    <xf numFmtId="0" fontId="12" fillId="0" borderId="2" xfId="42" applyFont="1" applyFill="1" applyBorder="1" applyAlignment="1">
      <alignment horizontal="center" vertical="center"/>
    </xf>
    <xf numFmtId="0" fontId="16" fillId="0" borderId="1" xfId="0" applyFont="1" applyFill="1" applyBorder="1" applyAlignment="1">
      <alignment horizontal="center" vertical="center" wrapText="1"/>
    </xf>
    <xf numFmtId="0" fontId="9" fillId="0" borderId="1" xfId="42" applyFont="1" applyBorder="1" applyAlignment="1">
      <alignment horizontal="center" vertical="center"/>
    </xf>
    <xf numFmtId="0" fontId="22" fillId="5" borderId="7" xfId="42" applyFont="1" applyFill="1" applyBorder="1" applyAlignment="1">
      <alignment horizontal="center" vertical="center" wrapText="1"/>
    </xf>
    <xf numFmtId="0" fontId="22" fillId="5" borderId="7" xfId="42" applyFont="1" applyFill="1" applyBorder="1" applyAlignment="1">
      <alignment horizontal="center" vertical="center" textRotation="90" wrapText="1"/>
    </xf>
    <xf numFmtId="0" fontId="13" fillId="0" borderId="0" xfId="42" applyFont="1" applyBorder="1" applyAlignment="1">
      <alignment horizontal="center" vertical="center"/>
    </xf>
    <xf numFmtId="0" fontId="9" fillId="0" borderId="1" xfId="42" applyFont="1" applyFill="1" applyBorder="1" applyAlignment="1">
      <alignment horizontal="center" vertical="center" wrapText="1"/>
    </xf>
    <xf numFmtId="0" fontId="23" fillId="6" borderId="0" xfId="0" applyFont="1" applyFill="1" applyBorder="1" applyAlignment="1">
      <alignment horizontal="left" vertical="top" wrapText="1"/>
    </xf>
    <xf numFmtId="0" fontId="26" fillId="10" borderId="0" xfId="0" applyFont="1" applyFill="1" applyBorder="1" applyAlignment="1">
      <alignment horizontal="left" vertical="top" wrapText="1"/>
    </xf>
    <xf numFmtId="0" fontId="27" fillId="10" borderId="17" xfId="0" applyFont="1" applyFill="1" applyBorder="1" applyAlignment="1">
      <alignment horizontal="center" vertical="top" wrapText="1"/>
    </xf>
    <xf numFmtId="0" fontId="27" fillId="10" borderId="18" xfId="0" applyFont="1" applyFill="1" applyBorder="1" applyAlignment="1">
      <alignment horizontal="center" vertical="center" wrapText="1"/>
    </xf>
    <xf numFmtId="0" fontId="26" fillId="10" borderId="18" xfId="0" applyFont="1" applyFill="1" applyBorder="1" applyAlignment="1">
      <alignment horizontal="left" vertical="top" wrapText="1"/>
    </xf>
    <xf numFmtId="0" fontId="27" fillId="10" borderId="0" xfId="0" applyFont="1" applyFill="1" applyBorder="1" applyAlignment="1">
      <alignment horizontal="center" vertical="center" wrapText="1"/>
    </xf>
    <xf numFmtId="0" fontId="27" fillId="10" borderId="0" xfId="0" applyFont="1" applyFill="1" applyBorder="1" applyAlignment="1">
      <alignment vertical="top" wrapText="1"/>
    </xf>
    <xf numFmtId="0" fontId="26" fillId="10" borderId="18" xfId="0" applyFont="1" applyFill="1" applyBorder="1" applyAlignment="1">
      <alignment horizontal="center" vertical="center" wrapText="1"/>
    </xf>
    <xf numFmtId="0" fontId="27" fillId="10" borderId="0" xfId="0" applyFont="1" applyFill="1" applyBorder="1" applyAlignment="1">
      <alignment horizontal="center" vertical="top" wrapText="1"/>
    </xf>
    <xf numFmtId="0" fontId="27" fillId="7" borderId="18" xfId="0" applyFont="1" applyFill="1" applyBorder="1" applyAlignment="1">
      <alignment horizontal="center" vertical="top" wrapText="1"/>
    </xf>
    <xf numFmtId="0" fontId="27" fillId="8" borderId="18" xfId="0" applyFont="1" applyFill="1" applyBorder="1" applyAlignment="1">
      <alignment horizontal="center" vertical="top" wrapText="1"/>
    </xf>
    <xf numFmtId="0" fontId="27" fillId="9" borderId="18" xfId="0" applyFont="1" applyFill="1" applyBorder="1" applyAlignment="1">
      <alignment horizontal="center" vertical="top" wrapText="1"/>
    </xf>
    <xf numFmtId="0" fontId="27" fillId="10" borderId="18" xfId="0" applyFont="1" applyFill="1" applyBorder="1" applyAlignment="1">
      <alignment horizontal="center" vertical="top" wrapText="1"/>
    </xf>
    <xf numFmtId="49" fontId="27" fillId="10" borderId="18" xfId="0" applyNumberFormat="1" applyFont="1" applyFill="1" applyBorder="1" applyAlignment="1">
      <alignment horizontal="left" vertical="center" wrapText="1"/>
    </xf>
    <xf numFmtId="0" fontId="0" fillId="0" borderId="0" xfId="0" applyAlignment="1">
      <alignment wrapText="1"/>
    </xf>
    <xf numFmtId="0" fontId="22" fillId="5" borderId="16" xfId="42" applyFont="1" applyFill="1" applyBorder="1" applyAlignment="1">
      <alignment horizontal="center" vertical="center" wrapText="1"/>
    </xf>
    <xf numFmtId="0" fontId="9" fillId="0" borderId="1" xfId="42" applyFont="1" applyBorder="1" applyAlignment="1">
      <alignment vertical="center"/>
    </xf>
    <xf numFmtId="0" fontId="9" fillId="0" borderId="1" xfId="42" applyFont="1" applyFill="1" applyBorder="1" applyAlignment="1">
      <alignment vertical="center"/>
    </xf>
    <xf numFmtId="0" fontId="9" fillId="0" borderId="1" xfId="42" applyFont="1" applyFill="1" applyBorder="1" applyAlignment="1">
      <alignment horizontal="center" vertical="center"/>
    </xf>
    <xf numFmtId="0" fontId="1" fillId="0" borderId="1" xfId="42" applyFont="1" applyBorder="1" applyAlignment="1">
      <alignment vertical="center"/>
    </xf>
    <xf numFmtId="0" fontId="24" fillId="6" borderId="0" xfId="0" applyFont="1" applyFill="1" applyBorder="1" applyAlignment="1">
      <alignment horizontal="left" vertical="top" wrapText="1"/>
    </xf>
    <xf numFmtId="0" fontId="9" fillId="0" borderId="1" xfId="42" applyFont="1" applyBorder="1" applyAlignment="1">
      <alignment vertical="center" wrapText="1"/>
    </xf>
    <xf numFmtId="0" fontId="9" fillId="0" borderId="1" xfId="42" applyFont="1" applyFill="1" applyBorder="1" applyAlignment="1">
      <alignment vertical="center" wrapText="1"/>
    </xf>
    <xf numFmtId="0" fontId="9" fillId="0" borderId="0" xfId="42" applyFont="1" applyFill="1" applyAlignment="1">
      <alignment vertical="center" wrapText="1"/>
    </xf>
    <xf numFmtId="0" fontId="0" fillId="0" borderId="1" xfId="0" applyBorder="1" applyAlignment="1">
      <alignment horizontal="left" vertical="center" wrapText="1"/>
    </xf>
    <xf numFmtId="0" fontId="23" fillId="6" borderId="0" xfId="0" applyFont="1" applyFill="1" applyBorder="1" applyAlignment="1">
      <alignment horizontal="left" vertical="top" wrapText="1"/>
    </xf>
    <xf numFmtId="0" fontId="25" fillId="0" borderId="0" xfId="0" applyFont="1" applyBorder="1"/>
    <xf numFmtId="0" fontId="23" fillId="6" borderId="0" xfId="0" applyFont="1" applyFill="1" applyBorder="1" applyAlignment="1">
      <alignment horizontal="center" vertical="top"/>
    </xf>
    <xf numFmtId="0" fontId="23" fillId="6" borderId="0" xfId="0" applyFont="1" applyFill="1" applyBorder="1" applyAlignment="1">
      <alignment horizontal="center" vertical="top" wrapText="1"/>
    </xf>
    <xf numFmtId="0" fontId="25" fillId="0" borderId="0" xfId="0" applyFont="1" applyBorder="1" applyAlignment="1">
      <alignment wrapText="1"/>
    </xf>
    <xf numFmtId="0" fontId="24" fillId="6" borderId="0" xfId="0" applyFont="1" applyFill="1" applyBorder="1" applyAlignment="1">
      <alignment horizontal="left" vertical="top" wrapText="1"/>
    </xf>
    <xf numFmtId="0" fontId="22" fillId="5" borderId="7" xfId="42" applyFont="1" applyFill="1" applyBorder="1" applyAlignment="1">
      <alignment horizontal="center" vertical="center" textRotation="90" wrapText="1"/>
    </xf>
    <xf numFmtId="0" fontId="22" fillId="5" borderId="16" xfId="42" applyFont="1" applyFill="1" applyBorder="1" applyAlignment="1">
      <alignment horizontal="center" vertical="center" textRotation="90" wrapText="1"/>
    </xf>
    <xf numFmtId="0" fontId="12" fillId="4" borderId="1" xfId="42" applyFont="1" applyFill="1" applyBorder="1" applyAlignment="1" applyProtection="1">
      <alignment horizontal="center" vertical="center" textRotation="90" wrapText="1"/>
      <protection locked="0"/>
    </xf>
    <xf numFmtId="0" fontId="12" fillId="0" borderId="3" xfId="42" applyFont="1" applyFill="1" applyBorder="1" applyAlignment="1">
      <alignment horizontal="center" vertical="center" textRotation="90" wrapText="1"/>
    </xf>
    <xf numFmtId="0" fontId="12" fillId="0" borderId="4" xfId="42" applyFont="1" applyFill="1" applyBorder="1" applyAlignment="1">
      <alignment horizontal="center" vertical="center" textRotation="90" wrapText="1"/>
    </xf>
    <xf numFmtId="0" fontId="12" fillId="4" borderId="1" xfId="41" applyFont="1" applyFill="1" applyBorder="1" applyAlignment="1" applyProtection="1">
      <alignment horizontal="center" vertical="center" textRotation="90" wrapText="1"/>
      <protection locked="0"/>
    </xf>
    <xf numFmtId="0" fontId="12" fillId="0" borderId="1" xfId="41" applyFont="1" applyFill="1" applyBorder="1" applyAlignment="1">
      <alignment horizontal="center" vertical="center" textRotation="90" wrapText="1"/>
    </xf>
    <xf numFmtId="0" fontId="12" fillId="0" borderId="3" xfId="41" applyFont="1" applyFill="1" applyBorder="1" applyAlignment="1">
      <alignment horizontal="center" vertical="center" textRotation="90" wrapText="1"/>
    </xf>
    <xf numFmtId="0" fontId="12" fillId="0" borderId="4" xfId="41" applyFont="1" applyFill="1" applyBorder="1" applyAlignment="1">
      <alignment horizontal="center" vertical="center" textRotation="90" wrapText="1"/>
    </xf>
    <xf numFmtId="0" fontId="11" fillId="0" borderId="3" xfId="42" applyFont="1" applyBorder="1" applyAlignment="1">
      <alignment horizontal="center" vertical="center" wrapText="1"/>
    </xf>
    <xf numFmtId="0" fontId="11" fillId="0" borderId="4" xfId="42" applyFont="1" applyBorder="1" applyAlignment="1">
      <alignment horizontal="center" vertical="center" wrapText="1"/>
    </xf>
    <xf numFmtId="0" fontId="11" fillId="0" borderId="2" xfId="42" applyFont="1" applyBorder="1" applyAlignment="1">
      <alignment horizontal="center" vertical="center" wrapText="1"/>
    </xf>
    <xf numFmtId="0" fontId="11" fillId="0" borderId="1" xfId="41" applyFont="1" applyFill="1" applyBorder="1" applyAlignment="1">
      <alignment horizontal="center" vertical="center" wrapText="1"/>
    </xf>
    <xf numFmtId="0" fontId="11" fillId="0" borderId="3" xfId="41" applyFont="1" applyBorder="1" applyAlignment="1">
      <alignment horizontal="center" vertical="center" wrapText="1"/>
    </xf>
    <xf numFmtId="0" fontId="11" fillId="0" borderId="4" xfId="41" applyFont="1" applyBorder="1" applyAlignment="1">
      <alignment horizontal="center" vertical="center" wrapText="1"/>
    </xf>
    <xf numFmtId="0" fontId="11" fillId="0" borderId="2" xfId="41" applyFont="1" applyBorder="1" applyAlignment="1">
      <alignment horizontal="center" vertical="center" wrapText="1"/>
    </xf>
    <xf numFmtId="0" fontId="11" fillId="0" borderId="0" xfId="42" applyFont="1" applyBorder="1" applyAlignment="1">
      <alignment horizontal="center" vertical="center"/>
    </xf>
    <xf numFmtId="0" fontId="22" fillId="5" borderId="7" xfId="42" applyFont="1" applyFill="1" applyBorder="1" applyAlignment="1">
      <alignment horizontal="center" vertical="center" wrapText="1"/>
    </xf>
    <xf numFmtId="0" fontId="22" fillId="5" borderId="29" xfId="42" applyFont="1" applyFill="1" applyBorder="1" applyAlignment="1">
      <alignment horizontal="center" vertical="center" wrapText="1"/>
    </xf>
    <xf numFmtId="0" fontId="22" fillId="5" borderId="30" xfId="42" applyFont="1" applyFill="1" applyBorder="1" applyAlignment="1">
      <alignment horizontal="center" vertical="center" wrapText="1"/>
    </xf>
    <xf numFmtId="0" fontId="22" fillId="5" borderId="13" xfId="42" applyFont="1" applyFill="1" applyBorder="1" applyAlignment="1">
      <alignment horizontal="center" vertical="center" wrapText="1"/>
    </xf>
    <xf numFmtId="0" fontId="22" fillId="5" borderId="14" xfId="42" applyFont="1" applyFill="1" applyBorder="1" applyAlignment="1">
      <alignment horizontal="center" vertical="center" wrapText="1"/>
    </xf>
    <xf numFmtId="0" fontId="22" fillId="5" borderId="15" xfId="42" applyFont="1" applyFill="1" applyBorder="1" applyAlignment="1">
      <alignment horizontal="center" vertical="center" wrapText="1"/>
    </xf>
    <xf numFmtId="0" fontId="13" fillId="0" borderId="6" xfId="42" applyFont="1" applyBorder="1" applyAlignment="1">
      <alignment horizontal="center" vertical="center"/>
    </xf>
    <xf numFmtId="0" fontId="15" fillId="0" borderId="6" xfId="42" applyFont="1" applyBorder="1" applyAlignment="1">
      <alignment horizontal="center" vertical="center"/>
    </xf>
    <xf numFmtId="0" fontId="15" fillId="0" borderId="8" xfId="42" applyFont="1" applyBorder="1" applyAlignment="1">
      <alignment horizontal="center" vertical="center"/>
    </xf>
    <xf numFmtId="0" fontId="17" fillId="5" borderId="6" xfId="42" applyFont="1" applyFill="1" applyBorder="1" applyAlignment="1">
      <alignment horizontal="center" vertical="center" wrapText="1"/>
    </xf>
    <xf numFmtId="0" fontId="21" fillId="5" borderId="9" xfId="42" applyFont="1" applyFill="1" applyBorder="1" applyAlignment="1">
      <alignment horizontal="center" vertical="center" wrapText="1"/>
    </xf>
    <xf numFmtId="0" fontId="21" fillId="5" borderId="10" xfId="42" applyFont="1" applyFill="1" applyBorder="1" applyAlignment="1">
      <alignment horizontal="center" vertical="center" wrapText="1"/>
    </xf>
    <xf numFmtId="0" fontId="21" fillId="5" borderId="11" xfId="42" applyFont="1" applyFill="1" applyBorder="1" applyAlignment="1">
      <alignment horizontal="center" vertical="center" wrapText="1"/>
    </xf>
    <xf numFmtId="0" fontId="21" fillId="5" borderId="12" xfId="42" applyFont="1" applyFill="1" applyBorder="1" applyAlignment="1">
      <alignment horizontal="center" vertical="center" wrapText="1"/>
    </xf>
    <xf numFmtId="0" fontId="13" fillId="0" borderId="8" xfId="42" applyFont="1" applyBorder="1" applyAlignment="1">
      <alignment horizontal="center" vertical="center"/>
    </xf>
    <xf numFmtId="0" fontId="13" fillId="0" borderId="5" xfId="42" applyFont="1" applyBorder="1" applyAlignment="1">
      <alignment horizontal="center" vertical="center"/>
    </xf>
    <xf numFmtId="0" fontId="27" fillId="10" borderId="26" xfId="0" applyFont="1" applyFill="1" applyBorder="1" applyAlignment="1">
      <alignment horizontal="center" vertical="center" wrapText="1"/>
    </xf>
    <xf numFmtId="0" fontId="25" fillId="0" borderId="27" xfId="0" applyFont="1" applyFill="1" applyBorder="1" applyAlignment="1">
      <alignment wrapText="1"/>
    </xf>
    <xf numFmtId="0" fontId="25" fillId="0" borderId="28" xfId="0" applyFont="1" applyFill="1" applyBorder="1" applyAlignment="1">
      <alignment wrapText="1"/>
    </xf>
    <xf numFmtId="0" fontId="26" fillId="0" borderId="0" xfId="0" applyFont="1" applyFill="1" applyBorder="1" applyAlignment="1">
      <alignment wrapText="1"/>
    </xf>
    <xf numFmtId="0" fontId="27" fillId="10" borderId="0" xfId="0" applyFont="1" applyFill="1" applyBorder="1" applyAlignment="1">
      <alignment horizontal="center" vertical="top" wrapText="1"/>
    </xf>
    <xf numFmtId="0" fontId="25" fillId="0" borderId="0" xfId="0" applyFont="1" applyFill="1" applyBorder="1" applyAlignment="1">
      <alignment wrapText="1"/>
    </xf>
    <xf numFmtId="0" fontId="26" fillId="0" borderId="0" xfId="0" applyFont="1" applyFill="1" applyBorder="1"/>
    <xf numFmtId="0" fontId="26" fillId="0" borderId="0" xfId="0" applyFont="1" applyFill="1" applyBorder="1" applyAlignment="1"/>
    <xf numFmtId="0" fontId="27" fillId="10" borderId="19" xfId="0" applyFont="1" applyFill="1" applyBorder="1" applyAlignment="1">
      <alignment horizontal="center" vertical="center" wrapText="1"/>
    </xf>
    <xf numFmtId="0" fontId="25" fillId="0" borderId="20" xfId="0" applyFont="1" applyFill="1" applyBorder="1" applyAlignment="1">
      <alignment wrapText="1"/>
    </xf>
    <xf numFmtId="0" fontId="25" fillId="0" borderId="24" xfId="0" applyFont="1" applyFill="1" applyBorder="1" applyAlignment="1">
      <alignment wrapText="1"/>
    </xf>
    <xf numFmtId="0" fontId="25" fillId="0" borderId="25" xfId="0" applyFont="1" applyFill="1" applyBorder="1" applyAlignment="1">
      <alignment wrapText="1"/>
    </xf>
    <xf numFmtId="0" fontId="27" fillId="10" borderId="21" xfId="0" applyFont="1" applyFill="1" applyBorder="1" applyAlignment="1">
      <alignment horizontal="center" vertical="center" wrapText="1"/>
    </xf>
    <xf numFmtId="0" fontId="25" fillId="0" borderId="22" xfId="0" applyFont="1" applyFill="1" applyBorder="1"/>
    <xf numFmtId="0" fontId="25" fillId="0" borderId="23" xfId="0" applyFont="1" applyFill="1" applyBorder="1"/>
  </cellXfs>
  <cellStyles count="52">
    <cellStyle name="20% - Accent1" xfId="1"/>
    <cellStyle name="60% - Accent6" xfId="2"/>
    <cellStyle name="Euro" xfId="3"/>
    <cellStyle name="Hipervínculo 2" xfId="4"/>
    <cellStyle name="Hipervínculo 3" xfId="5"/>
    <cellStyle name="Millares 2" xfId="6"/>
    <cellStyle name="Moneda 2" xfId="7"/>
    <cellStyle name="Normal" xfId="0" builtinId="0"/>
    <cellStyle name="Normal 10" xfId="8"/>
    <cellStyle name="Normal 11" xfId="9"/>
    <cellStyle name="Normal 12" xfId="10"/>
    <cellStyle name="Normal 13" xfId="11"/>
    <cellStyle name="Normal 14" xfId="12"/>
    <cellStyle name="Normal 15" xfId="13"/>
    <cellStyle name="Normal 16" xfId="14"/>
    <cellStyle name="Normal 17" xfId="15"/>
    <cellStyle name="Normal 18" xfId="16"/>
    <cellStyle name="Normal 19" xfId="17"/>
    <cellStyle name="Normal 2" xfId="18"/>
    <cellStyle name="Normal 2 2" xfId="19"/>
    <cellStyle name="Normal 2 3" xfId="20"/>
    <cellStyle name="Normal 2 4" xfId="21"/>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32"/>
    <cellStyle name="Normal 3 2" xfId="33"/>
    <cellStyle name="Normal 30" xfId="34"/>
    <cellStyle name="Normal 31" xfId="35"/>
    <cellStyle name="Normal 32" xfId="36"/>
    <cellStyle name="Normal 33" xfId="37"/>
    <cellStyle name="Normal 34" xfId="38"/>
    <cellStyle name="Normal 35" xfId="39"/>
    <cellStyle name="Normal 36" xfId="40"/>
    <cellStyle name="Normal 37" xfId="41"/>
    <cellStyle name="Normal 37 2" xfId="42"/>
    <cellStyle name="Normal 4" xfId="43"/>
    <cellStyle name="Normal 4 2" xfId="44"/>
    <cellStyle name="Normal 5" xfId="45"/>
    <cellStyle name="Normal 6" xfId="46"/>
    <cellStyle name="Normal 7" xfId="47"/>
    <cellStyle name="Normal 8" xfId="48"/>
    <cellStyle name="Normal 9" xfId="49"/>
    <cellStyle name="RIESGO TOLERABLE" xfId="50"/>
    <cellStyle name="TableStyleLight1" xfId="51"/>
  </cellStyles>
  <dxfs count="28">
    <dxf>
      <fill>
        <patternFill>
          <bgColor indexed="10"/>
        </patternFill>
      </fill>
    </dxf>
    <dxf>
      <fill>
        <patternFill>
          <bgColor indexed="13"/>
        </patternFill>
      </fill>
    </dxf>
    <dxf>
      <fill>
        <patternFill>
          <bgColor indexed="47"/>
        </patternFill>
      </fill>
    </dxf>
    <dxf>
      <fill>
        <patternFill>
          <bgColor indexed="10"/>
        </patternFill>
      </fill>
    </dxf>
    <dxf>
      <fill>
        <patternFill>
          <bgColor indexed="13"/>
        </patternFill>
      </fill>
    </dxf>
    <dxf>
      <fill>
        <patternFill>
          <bgColor indexed="47"/>
        </patternFill>
      </fill>
    </dxf>
    <dxf>
      <fill>
        <patternFill>
          <bgColor indexed="10"/>
        </patternFill>
      </fill>
    </dxf>
    <dxf>
      <fill>
        <patternFill>
          <bgColor indexed="13"/>
        </patternFill>
      </fill>
    </dxf>
    <dxf>
      <fill>
        <patternFill>
          <bgColor indexed="47"/>
        </patternFill>
      </fill>
    </dxf>
    <dxf>
      <fill>
        <patternFill>
          <bgColor indexed="10"/>
        </patternFill>
      </fill>
    </dxf>
    <dxf>
      <fill>
        <patternFill>
          <bgColor indexed="13"/>
        </patternFill>
      </fill>
    </dxf>
    <dxf>
      <fill>
        <patternFill>
          <bgColor indexed="47"/>
        </patternFill>
      </fill>
    </dxf>
    <dxf>
      <fill>
        <patternFill>
          <bgColor indexed="10"/>
        </patternFill>
      </fill>
    </dxf>
    <dxf>
      <fill>
        <patternFill>
          <bgColor indexed="13"/>
        </patternFill>
      </fill>
    </dxf>
    <dxf>
      <fill>
        <patternFill>
          <bgColor indexed="47"/>
        </patternFill>
      </fill>
    </dxf>
    <dxf>
      <fill>
        <patternFill>
          <bgColor indexed="10"/>
        </patternFill>
      </fill>
    </dxf>
    <dxf>
      <fill>
        <patternFill>
          <bgColor indexed="13"/>
        </patternFill>
      </fill>
    </dxf>
    <dxf>
      <fill>
        <patternFill>
          <bgColor indexed="47"/>
        </patternFill>
      </fill>
    </dxf>
    <dxf>
      <fill>
        <patternFill>
          <bgColor indexed="10"/>
        </patternFill>
      </fill>
    </dxf>
    <dxf>
      <fill>
        <patternFill>
          <bgColor indexed="13"/>
        </patternFill>
      </fill>
    </dxf>
    <dxf>
      <fill>
        <patternFill>
          <bgColor indexed="47"/>
        </patternFill>
      </fill>
    </dxf>
    <dxf>
      <fill>
        <patternFill>
          <bgColor theme="6" tint="0.39994506668294322"/>
        </patternFill>
      </fill>
    </dxf>
    <dxf>
      <font>
        <color theme="1"/>
        <name val="Cambria"/>
        <scheme val="none"/>
      </font>
      <fill>
        <patternFill>
          <bgColor rgb="FFFFFF00"/>
        </patternFill>
      </fill>
    </dxf>
    <dxf>
      <font>
        <color auto="1"/>
        <name val="Cambria"/>
        <scheme val="none"/>
      </font>
      <fill>
        <patternFill>
          <bgColor rgb="FF92D050"/>
        </patternFill>
      </fill>
    </dxf>
    <dxf>
      <font>
        <color auto="1"/>
        <name val="Cambria"/>
        <scheme val="none"/>
      </font>
      <fill>
        <patternFill>
          <bgColor rgb="FFFFC7CE"/>
        </patternFill>
      </fill>
    </dxf>
    <dxf>
      <fill>
        <patternFill>
          <bgColor indexed="10"/>
        </patternFill>
      </fill>
    </dxf>
    <dxf>
      <fill>
        <patternFill>
          <bgColor indexed="13"/>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Men&#250;!I4"/><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25</xdr:col>
      <xdr:colOff>104775</xdr:colOff>
      <xdr:row>3</xdr:row>
      <xdr:rowOff>47625</xdr:rowOff>
    </xdr:from>
    <xdr:to>
      <xdr:col>23</xdr:col>
      <xdr:colOff>0</xdr:colOff>
      <xdr:row>6</xdr:row>
      <xdr:rowOff>76200</xdr:rowOff>
    </xdr:to>
    <xdr:pic>
      <xdr:nvPicPr>
        <xdr:cNvPr id="18604" name="Picture 23">
          <a:extLst>
            <a:ext uri="{FF2B5EF4-FFF2-40B4-BE49-F238E27FC236}">
              <a16:creationId xmlns="" xmlns:a16="http://schemas.microsoft.com/office/drawing/2014/main" id="{00000000-0008-0000-0000-0000AC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45400" y="11430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266700</xdr:colOff>
      <xdr:row>3</xdr:row>
      <xdr:rowOff>0</xdr:rowOff>
    </xdr:from>
    <xdr:to>
      <xdr:col>6</xdr:col>
      <xdr:colOff>266700</xdr:colOff>
      <xdr:row>6</xdr:row>
      <xdr:rowOff>104775</xdr:rowOff>
    </xdr:to>
    <xdr:pic>
      <xdr:nvPicPr>
        <xdr:cNvPr id="18605" name="4 Imagen">
          <a:extLst>
            <a:ext uri="{FF2B5EF4-FFF2-40B4-BE49-F238E27FC236}">
              <a16:creationId xmlns="" xmlns:a16="http://schemas.microsoft.com/office/drawing/2014/main" id="{00000000-0008-0000-0000-0000AD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0" y="66675"/>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123825</xdr:colOff>
      <xdr:row>8</xdr:row>
      <xdr:rowOff>0</xdr:rowOff>
    </xdr:from>
    <xdr:to>
      <xdr:col>7</xdr:col>
      <xdr:colOff>123825</xdr:colOff>
      <xdr:row>10</xdr:row>
      <xdr:rowOff>90170</xdr:rowOff>
    </xdr:to>
    <xdr:pic>
      <xdr:nvPicPr>
        <xdr:cNvPr id="18606" name="5 Imagen" descr="https://static3.depositphotos.com/1004430/255/v/950/depositphotos_2555423-stock-illustration-home-button-icon.jpg">
          <a:hlinkClick xmlns:r="http://schemas.openxmlformats.org/officeDocument/2006/relationships" r:id="rId3"/>
          <a:extLst>
            <a:ext uri="{FF2B5EF4-FFF2-40B4-BE49-F238E27FC236}">
              <a16:creationId xmlns="" xmlns:a16="http://schemas.microsoft.com/office/drawing/2014/main" id="{00000000-0008-0000-0000-0000AE4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0181" t="16934" r="18719" b="27504"/>
        <a:stretch>
          <a:fillRect/>
        </a:stretch>
      </xdr:blipFill>
      <xdr:spPr bwMode="auto">
        <a:xfrm>
          <a:off x="847725" y="1371600"/>
          <a:ext cx="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295275</xdr:colOff>
      <xdr:row>0</xdr:row>
      <xdr:rowOff>66675</xdr:rowOff>
    </xdr:from>
    <xdr:to>
      <xdr:col>6</xdr:col>
      <xdr:colOff>295275</xdr:colOff>
      <xdr:row>4</xdr:row>
      <xdr:rowOff>211455</xdr:rowOff>
    </xdr:to>
    <xdr:pic>
      <xdr:nvPicPr>
        <xdr:cNvPr id="18607" name="4 Imagen">
          <a:extLst>
            <a:ext uri="{FF2B5EF4-FFF2-40B4-BE49-F238E27FC236}">
              <a16:creationId xmlns="" xmlns:a16="http://schemas.microsoft.com/office/drawing/2014/main" id="{00000000-0008-0000-0000-0000AF4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 y="66675"/>
          <a:ext cx="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219075</xdr:colOff>
      <xdr:row>8</xdr:row>
      <xdr:rowOff>0</xdr:rowOff>
    </xdr:from>
    <xdr:to>
      <xdr:col>7</xdr:col>
      <xdr:colOff>219075</xdr:colOff>
      <xdr:row>9</xdr:row>
      <xdr:rowOff>719878</xdr:rowOff>
    </xdr:to>
    <xdr:pic>
      <xdr:nvPicPr>
        <xdr:cNvPr id="18608" name="5 Imagen" descr="https://static3.depositphotos.com/1004430/255/v/950/depositphotos_2555423-stock-illustration-home-button-icon.jpg">
          <a:hlinkClick xmlns:r="http://schemas.openxmlformats.org/officeDocument/2006/relationships" r:id="rId3"/>
          <a:extLst>
            <a:ext uri="{FF2B5EF4-FFF2-40B4-BE49-F238E27FC236}">
              <a16:creationId xmlns="" xmlns:a16="http://schemas.microsoft.com/office/drawing/2014/main" id="{00000000-0008-0000-0000-0000B04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l="20181" t="16934" r="18719" b="27504"/>
        <a:stretch>
          <a:fillRect/>
        </a:stretch>
      </xdr:blipFill>
      <xdr:spPr bwMode="auto">
        <a:xfrm>
          <a:off x="942975" y="1495425"/>
          <a:ext cx="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97971</xdr:colOff>
      <xdr:row>3</xdr:row>
      <xdr:rowOff>109946</xdr:rowOff>
    </xdr:from>
    <xdr:to>
      <xdr:col>7</xdr:col>
      <xdr:colOff>1251857</xdr:colOff>
      <xdr:row>5</xdr:row>
      <xdr:rowOff>123133</xdr:rowOff>
    </xdr:to>
    <xdr:pic>
      <xdr:nvPicPr>
        <xdr:cNvPr id="7" name="6 Imagen" descr="Imagen Corporativa | impronta.co">
          <a:extLst>
            <a:ext uri="{FF2B5EF4-FFF2-40B4-BE49-F238E27FC236}">
              <a16:creationId xmlns="" xmlns:a16="http://schemas.microsoft.com/office/drawing/2014/main" id="{00000000-0008-0000-0000-000007000000}"/>
            </a:ext>
          </a:extLst>
        </xdr:cNvPr>
        <xdr:cNvPicPr>
          <a:picLocks noChangeAspect="1" noChangeArrowheads="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3694611" y="277586"/>
          <a:ext cx="1496787" cy="5770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86"/>
  <sheetViews>
    <sheetView topLeftCell="A48" zoomScale="90" zoomScaleNormal="90" workbookViewId="0">
      <selection activeCell="B80" sqref="B80"/>
    </sheetView>
  </sheetViews>
  <sheetFormatPr baseColWidth="10" defaultRowHeight="13.2" x14ac:dyDescent="0.25"/>
  <sheetData>
    <row r="2" spans="2:9" x14ac:dyDescent="0.25">
      <c r="B2" s="36"/>
      <c r="C2" s="36"/>
      <c r="D2" s="36"/>
      <c r="E2" s="36"/>
      <c r="F2" s="36"/>
      <c r="G2" s="36"/>
      <c r="H2" s="36"/>
      <c r="I2" s="36"/>
    </row>
    <row r="3" spans="2:9" x14ac:dyDescent="0.25">
      <c r="B3" s="36"/>
      <c r="C3" s="56" t="s">
        <v>295</v>
      </c>
      <c r="D3" s="36"/>
      <c r="E3" s="36"/>
      <c r="F3" s="36"/>
      <c r="G3" s="36"/>
      <c r="H3" s="36"/>
      <c r="I3" s="36"/>
    </row>
    <row r="4" spans="2:9" x14ac:dyDescent="0.25">
      <c r="B4" s="36"/>
      <c r="C4" s="36"/>
      <c r="D4" s="36"/>
      <c r="E4" s="36"/>
      <c r="F4" s="36"/>
      <c r="G4" s="36"/>
      <c r="H4" s="36"/>
      <c r="I4" s="36"/>
    </row>
    <row r="5" spans="2:9" x14ac:dyDescent="0.25">
      <c r="B5" s="36"/>
      <c r="C5" s="56" t="s">
        <v>296</v>
      </c>
      <c r="D5" s="36"/>
      <c r="E5" s="36"/>
      <c r="F5" s="36"/>
      <c r="G5" s="36"/>
      <c r="H5" s="36"/>
      <c r="I5" s="36"/>
    </row>
    <row r="6" spans="2:9" x14ac:dyDescent="0.25">
      <c r="B6" s="36"/>
      <c r="C6" s="36" t="s">
        <v>297</v>
      </c>
      <c r="D6" s="61" t="s">
        <v>298</v>
      </c>
      <c r="E6" s="62"/>
      <c r="F6" s="62"/>
      <c r="G6" s="62"/>
      <c r="H6" s="62"/>
      <c r="I6" s="62"/>
    </row>
    <row r="7" spans="2:9" x14ac:dyDescent="0.25">
      <c r="B7" s="36"/>
      <c r="C7" s="36" t="s">
        <v>299</v>
      </c>
      <c r="D7" s="61" t="s">
        <v>300</v>
      </c>
      <c r="E7" s="62"/>
      <c r="F7" s="62"/>
      <c r="G7" s="62"/>
      <c r="H7" s="62"/>
      <c r="I7" s="62"/>
    </row>
    <row r="8" spans="2:9" x14ac:dyDescent="0.25">
      <c r="B8" s="36"/>
      <c r="C8" s="36" t="s">
        <v>301</v>
      </c>
      <c r="D8" s="61" t="s">
        <v>302</v>
      </c>
      <c r="E8" s="62"/>
      <c r="F8" s="62"/>
      <c r="G8" s="62"/>
      <c r="H8" s="62"/>
      <c r="I8" s="62"/>
    </row>
    <row r="9" spans="2:9" x14ac:dyDescent="0.25">
      <c r="B9" s="36"/>
      <c r="C9" s="36" t="s">
        <v>303</v>
      </c>
      <c r="D9" s="61" t="s">
        <v>304</v>
      </c>
      <c r="E9" s="62"/>
      <c r="F9" s="62"/>
      <c r="G9" s="62"/>
      <c r="H9" s="62"/>
      <c r="I9" s="62"/>
    </row>
    <row r="10" spans="2:9" x14ac:dyDescent="0.25">
      <c r="B10" s="36"/>
      <c r="C10" s="36"/>
      <c r="D10" s="36"/>
      <c r="E10" s="36"/>
      <c r="F10" s="36"/>
      <c r="G10" s="36"/>
      <c r="H10" s="36"/>
      <c r="I10" s="36"/>
    </row>
    <row r="11" spans="2:9" x14ac:dyDescent="0.25">
      <c r="B11" s="36"/>
      <c r="C11" s="56" t="s">
        <v>305</v>
      </c>
      <c r="D11" s="36"/>
      <c r="E11" s="36"/>
      <c r="F11" s="36"/>
      <c r="G11" s="36"/>
      <c r="H11" s="36"/>
      <c r="I11" s="36"/>
    </row>
    <row r="12" spans="2:9" x14ac:dyDescent="0.25">
      <c r="B12" s="36"/>
      <c r="C12" s="36" t="s">
        <v>297</v>
      </c>
      <c r="D12" s="61" t="s">
        <v>306</v>
      </c>
      <c r="E12" s="62"/>
      <c r="F12" s="62"/>
      <c r="G12" s="62"/>
      <c r="H12" s="62"/>
      <c r="I12" s="62"/>
    </row>
    <row r="13" spans="2:9" x14ac:dyDescent="0.25">
      <c r="B13" s="36"/>
      <c r="C13" s="36" t="s">
        <v>299</v>
      </c>
      <c r="D13" s="61" t="s">
        <v>307</v>
      </c>
      <c r="E13" s="62"/>
      <c r="F13" s="62"/>
      <c r="G13" s="62"/>
      <c r="H13" s="62"/>
      <c r="I13" s="62"/>
    </row>
    <row r="14" spans="2:9" x14ac:dyDescent="0.25">
      <c r="B14" s="36"/>
      <c r="C14" s="36" t="s">
        <v>301</v>
      </c>
      <c r="D14" s="61" t="s">
        <v>308</v>
      </c>
      <c r="E14" s="62"/>
      <c r="F14" s="62"/>
      <c r="G14" s="62"/>
      <c r="H14" s="62"/>
      <c r="I14" s="62"/>
    </row>
    <row r="15" spans="2:9" x14ac:dyDescent="0.25">
      <c r="B15" s="36"/>
      <c r="C15" s="36" t="s">
        <v>303</v>
      </c>
      <c r="D15" s="61" t="s">
        <v>309</v>
      </c>
      <c r="E15" s="62"/>
      <c r="F15" s="62"/>
      <c r="G15" s="62"/>
      <c r="H15" s="62"/>
      <c r="I15" s="62"/>
    </row>
    <row r="16" spans="2:9" x14ac:dyDescent="0.25">
      <c r="B16" s="36"/>
      <c r="C16" s="36"/>
      <c r="D16" s="36"/>
      <c r="E16" s="36"/>
      <c r="F16" s="36"/>
      <c r="G16" s="36"/>
      <c r="H16" s="36"/>
      <c r="I16" s="36"/>
    </row>
    <row r="17" spans="2:9" ht="26.4" x14ac:dyDescent="0.25">
      <c r="B17" s="36"/>
      <c r="C17" s="56" t="s">
        <v>310</v>
      </c>
      <c r="D17" s="36"/>
      <c r="E17" s="36"/>
      <c r="F17" s="36"/>
      <c r="G17" s="36"/>
      <c r="H17" s="36"/>
      <c r="I17" s="36"/>
    </row>
    <row r="18" spans="2:9" x14ac:dyDescent="0.25">
      <c r="B18" s="36"/>
      <c r="C18" s="36" t="s">
        <v>297</v>
      </c>
      <c r="D18" s="61" t="s">
        <v>311</v>
      </c>
      <c r="E18" s="62"/>
      <c r="F18" s="62"/>
      <c r="G18" s="62"/>
      <c r="H18" s="62"/>
      <c r="I18" s="62"/>
    </row>
    <row r="19" spans="2:9" x14ac:dyDescent="0.25">
      <c r="B19" s="36"/>
      <c r="C19" s="36" t="s">
        <v>299</v>
      </c>
      <c r="D19" s="61" t="s">
        <v>312</v>
      </c>
      <c r="E19" s="62"/>
      <c r="F19" s="62"/>
      <c r="G19" s="62"/>
      <c r="H19" s="62"/>
      <c r="I19" s="62"/>
    </row>
    <row r="20" spans="2:9" x14ac:dyDescent="0.25">
      <c r="B20" s="36"/>
      <c r="C20" s="36" t="s">
        <v>301</v>
      </c>
      <c r="D20" s="61" t="s">
        <v>313</v>
      </c>
      <c r="E20" s="62"/>
      <c r="F20" s="62"/>
      <c r="G20" s="62"/>
      <c r="H20" s="62"/>
      <c r="I20" s="62"/>
    </row>
    <row r="21" spans="2:9" x14ac:dyDescent="0.25">
      <c r="B21" s="36"/>
      <c r="C21" s="36" t="s">
        <v>303</v>
      </c>
      <c r="D21" s="61" t="s">
        <v>314</v>
      </c>
      <c r="E21" s="62"/>
      <c r="F21" s="62"/>
      <c r="G21" s="62"/>
      <c r="H21" s="62"/>
      <c r="I21" s="62"/>
    </row>
    <row r="22" spans="2:9" x14ac:dyDescent="0.25">
      <c r="B22" s="36"/>
      <c r="C22" s="36"/>
      <c r="D22" s="36"/>
      <c r="E22" s="36"/>
      <c r="F22" s="36"/>
      <c r="G22" s="36"/>
      <c r="H22" s="36"/>
      <c r="I22" s="36"/>
    </row>
    <row r="23" spans="2:9" ht="39.6" x14ac:dyDescent="0.25">
      <c r="B23" s="36"/>
      <c r="C23" s="56" t="s">
        <v>315</v>
      </c>
      <c r="D23" s="36"/>
      <c r="E23" s="36"/>
      <c r="F23" s="36"/>
      <c r="G23" s="36"/>
      <c r="H23" s="36"/>
      <c r="I23" s="36"/>
    </row>
    <row r="24" spans="2:9" x14ac:dyDescent="0.25">
      <c r="B24" s="36"/>
      <c r="C24" s="36" t="s">
        <v>297</v>
      </c>
      <c r="D24" s="61" t="s">
        <v>316</v>
      </c>
      <c r="E24" s="62"/>
      <c r="F24" s="62"/>
      <c r="G24" s="62"/>
      <c r="H24" s="62"/>
      <c r="I24" s="62"/>
    </row>
    <row r="25" spans="2:9" x14ac:dyDescent="0.25">
      <c r="B25" s="36"/>
      <c r="C25" s="36" t="s">
        <v>299</v>
      </c>
      <c r="D25" s="61" t="s">
        <v>317</v>
      </c>
      <c r="E25" s="62"/>
      <c r="F25" s="62"/>
      <c r="G25" s="62"/>
      <c r="H25" s="62"/>
      <c r="I25" s="62"/>
    </row>
    <row r="26" spans="2:9" x14ac:dyDescent="0.25">
      <c r="B26" s="36"/>
      <c r="C26" s="36" t="s">
        <v>301</v>
      </c>
      <c r="D26" s="61" t="s">
        <v>318</v>
      </c>
      <c r="E26" s="62"/>
      <c r="F26" s="62"/>
      <c r="G26" s="62"/>
      <c r="H26" s="62"/>
      <c r="I26" s="62"/>
    </row>
    <row r="27" spans="2:9" x14ac:dyDescent="0.25">
      <c r="B27" s="36"/>
      <c r="C27" s="36" t="s">
        <v>303</v>
      </c>
      <c r="D27" s="61" t="s">
        <v>319</v>
      </c>
      <c r="E27" s="62"/>
      <c r="F27" s="62"/>
      <c r="G27" s="62"/>
      <c r="H27" s="62"/>
      <c r="I27" s="62"/>
    </row>
    <row r="28" spans="2:9" x14ac:dyDescent="0.25">
      <c r="B28" s="36"/>
      <c r="C28" s="36"/>
      <c r="D28" s="36"/>
      <c r="E28" s="36"/>
      <c r="F28" s="36"/>
      <c r="G28" s="36"/>
      <c r="H28" s="36"/>
      <c r="I28" s="36"/>
    </row>
    <row r="29" spans="2:9" ht="26.4" x14ac:dyDescent="0.25">
      <c r="B29" s="36"/>
      <c r="C29" s="56" t="s">
        <v>320</v>
      </c>
      <c r="D29" s="36"/>
      <c r="E29" s="36"/>
      <c r="F29" s="36"/>
      <c r="G29" s="36"/>
      <c r="H29" s="36"/>
      <c r="I29" s="36"/>
    </row>
    <row r="30" spans="2:9" x14ac:dyDescent="0.25">
      <c r="B30" s="36"/>
      <c r="C30" s="36" t="s">
        <v>297</v>
      </c>
      <c r="D30" s="61" t="s">
        <v>321</v>
      </c>
      <c r="E30" s="62"/>
      <c r="F30" s="62"/>
      <c r="G30" s="62"/>
      <c r="H30" s="62"/>
      <c r="I30" s="62"/>
    </row>
    <row r="31" spans="2:9" x14ac:dyDescent="0.25">
      <c r="B31" s="36"/>
      <c r="C31" s="36" t="s">
        <v>299</v>
      </c>
      <c r="D31" s="61" t="s">
        <v>322</v>
      </c>
      <c r="E31" s="62"/>
      <c r="F31" s="62"/>
      <c r="G31" s="62"/>
      <c r="H31" s="62"/>
      <c r="I31" s="62"/>
    </row>
    <row r="32" spans="2:9" x14ac:dyDescent="0.25">
      <c r="B32" s="36"/>
      <c r="C32" s="36" t="s">
        <v>301</v>
      </c>
      <c r="D32" s="61" t="s">
        <v>323</v>
      </c>
      <c r="E32" s="62"/>
      <c r="F32" s="62"/>
      <c r="G32" s="62"/>
      <c r="H32" s="62"/>
      <c r="I32" s="62"/>
    </row>
    <row r="33" spans="2:9" x14ac:dyDescent="0.25">
      <c r="B33" s="36"/>
      <c r="C33" s="36" t="s">
        <v>303</v>
      </c>
      <c r="D33" s="61" t="s">
        <v>324</v>
      </c>
      <c r="E33" s="62"/>
      <c r="F33" s="62"/>
      <c r="G33" s="62"/>
      <c r="H33" s="62"/>
      <c r="I33" s="62"/>
    </row>
    <row r="34" spans="2:9" x14ac:dyDescent="0.25">
      <c r="B34" s="36"/>
      <c r="C34" s="36"/>
      <c r="D34" s="36"/>
      <c r="E34" s="36"/>
      <c r="F34" s="36"/>
      <c r="G34" s="36"/>
      <c r="H34" s="36"/>
      <c r="I34" s="36"/>
    </row>
    <row r="35" spans="2:9" x14ac:dyDescent="0.25">
      <c r="B35" s="36"/>
      <c r="C35" s="56" t="s">
        <v>325</v>
      </c>
      <c r="D35" s="36"/>
      <c r="E35" s="36"/>
      <c r="F35" s="36"/>
      <c r="G35" s="36"/>
      <c r="H35" s="36"/>
      <c r="I35" s="36"/>
    </row>
    <row r="36" spans="2:9" x14ac:dyDescent="0.25">
      <c r="B36" s="36"/>
      <c r="C36" s="36" t="s">
        <v>297</v>
      </c>
      <c r="D36" s="61" t="s">
        <v>326</v>
      </c>
      <c r="E36" s="62"/>
      <c r="F36" s="62"/>
      <c r="G36" s="62"/>
      <c r="H36" s="62"/>
      <c r="I36" s="62"/>
    </row>
    <row r="37" spans="2:9" x14ac:dyDescent="0.25">
      <c r="B37" s="36"/>
      <c r="C37" s="36" t="s">
        <v>299</v>
      </c>
      <c r="D37" s="61" t="s">
        <v>327</v>
      </c>
      <c r="E37" s="62"/>
      <c r="F37" s="62"/>
      <c r="G37" s="62"/>
      <c r="H37" s="62"/>
      <c r="I37" s="62"/>
    </row>
    <row r="38" spans="2:9" x14ac:dyDescent="0.25">
      <c r="B38" s="36"/>
      <c r="C38" s="36" t="s">
        <v>301</v>
      </c>
      <c r="D38" s="61" t="s">
        <v>328</v>
      </c>
      <c r="E38" s="62"/>
      <c r="F38" s="62"/>
      <c r="G38" s="62"/>
      <c r="H38" s="62"/>
      <c r="I38" s="62"/>
    </row>
    <row r="39" spans="2:9" x14ac:dyDescent="0.25">
      <c r="B39" s="36"/>
      <c r="C39" s="36" t="s">
        <v>303</v>
      </c>
      <c r="D39" s="61" t="s">
        <v>329</v>
      </c>
      <c r="E39" s="62"/>
      <c r="F39" s="62"/>
      <c r="G39" s="62"/>
      <c r="H39" s="62"/>
      <c r="I39" s="62"/>
    </row>
    <row r="40" spans="2:9" x14ac:dyDescent="0.25">
      <c r="B40" s="36"/>
      <c r="C40" s="36"/>
      <c r="D40" s="36"/>
      <c r="E40" s="36"/>
      <c r="F40" s="36"/>
      <c r="G40" s="36"/>
      <c r="H40" s="36"/>
      <c r="I40" s="36"/>
    </row>
    <row r="41" spans="2:9" x14ac:dyDescent="0.25">
      <c r="B41" s="36"/>
      <c r="C41" s="56" t="s">
        <v>330</v>
      </c>
      <c r="D41" s="36"/>
      <c r="E41" s="36"/>
      <c r="F41" s="36"/>
      <c r="G41" s="36"/>
      <c r="H41" s="36"/>
      <c r="I41" s="36"/>
    </row>
    <row r="42" spans="2:9" x14ac:dyDescent="0.25">
      <c r="B42" s="36"/>
      <c r="C42" s="36"/>
      <c r="D42" s="36"/>
      <c r="E42" s="36"/>
      <c r="F42" s="36"/>
      <c r="G42" s="36"/>
      <c r="H42" s="36"/>
      <c r="I42" s="36"/>
    </row>
    <row r="43" spans="2:9" x14ac:dyDescent="0.25">
      <c r="B43" s="36"/>
      <c r="C43" s="66" t="s">
        <v>331</v>
      </c>
      <c r="D43" s="62"/>
      <c r="E43" s="36"/>
      <c r="F43" s="36"/>
      <c r="G43" s="36"/>
      <c r="H43" s="36"/>
      <c r="I43" s="36"/>
    </row>
    <row r="44" spans="2:9" x14ac:dyDescent="0.25">
      <c r="B44" s="36"/>
      <c r="C44" s="36" t="s">
        <v>297</v>
      </c>
      <c r="D44" s="61" t="s">
        <v>332</v>
      </c>
      <c r="E44" s="62"/>
      <c r="F44" s="62"/>
      <c r="G44" s="62"/>
      <c r="H44" s="62"/>
      <c r="I44" s="62"/>
    </row>
    <row r="45" spans="2:9" x14ac:dyDescent="0.25">
      <c r="B45" s="36"/>
      <c r="C45" s="36" t="s">
        <v>299</v>
      </c>
      <c r="D45" s="61" t="s">
        <v>333</v>
      </c>
      <c r="E45" s="62"/>
      <c r="F45" s="62"/>
      <c r="G45" s="62"/>
      <c r="H45" s="62"/>
      <c r="I45" s="62"/>
    </row>
    <row r="46" spans="2:9" x14ac:dyDescent="0.25">
      <c r="B46" s="36"/>
      <c r="C46" s="36" t="s">
        <v>301</v>
      </c>
      <c r="D46" s="61" t="s">
        <v>334</v>
      </c>
      <c r="E46" s="62"/>
      <c r="F46" s="62"/>
      <c r="G46" s="62"/>
      <c r="H46" s="62"/>
      <c r="I46" s="62"/>
    </row>
    <row r="47" spans="2:9" x14ac:dyDescent="0.25">
      <c r="B47" s="36"/>
      <c r="C47" s="36" t="s">
        <v>303</v>
      </c>
      <c r="D47" s="61" t="s">
        <v>335</v>
      </c>
      <c r="E47" s="62"/>
      <c r="F47" s="62"/>
      <c r="G47" s="62"/>
      <c r="H47" s="62"/>
      <c r="I47" s="62"/>
    </row>
    <row r="48" spans="2:9" x14ac:dyDescent="0.25">
      <c r="B48" s="36"/>
      <c r="C48" s="36"/>
      <c r="D48" s="36"/>
      <c r="E48" s="36"/>
      <c r="F48" s="36"/>
      <c r="G48" s="36"/>
      <c r="H48" s="36"/>
      <c r="I48" s="36"/>
    </row>
    <row r="49" spans="2:12" ht="26.4" x14ac:dyDescent="0.25">
      <c r="B49" s="36"/>
      <c r="C49" s="56" t="s">
        <v>336</v>
      </c>
      <c r="D49" s="36"/>
      <c r="E49" s="36"/>
      <c r="F49" s="36"/>
      <c r="G49" s="36"/>
      <c r="H49" s="36"/>
      <c r="I49" s="36"/>
    </row>
    <row r="50" spans="2:12" x14ac:dyDescent="0.25">
      <c r="B50" s="36"/>
      <c r="C50" s="36"/>
      <c r="D50" s="36"/>
      <c r="E50" s="36"/>
      <c r="F50" s="36"/>
      <c r="G50" s="36"/>
      <c r="H50" s="36"/>
      <c r="I50" s="36"/>
    </row>
    <row r="51" spans="2:12" x14ac:dyDescent="0.25">
      <c r="B51" s="36"/>
      <c r="C51" s="56" t="s">
        <v>337</v>
      </c>
      <c r="D51" s="36"/>
      <c r="E51" s="36"/>
      <c r="F51" s="36"/>
      <c r="G51" s="36"/>
      <c r="H51" s="36"/>
      <c r="I51" s="36"/>
    </row>
    <row r="52" spans="2:12" x14ac:dyDescent="0.25">
      <c r="B52" s="36"/>
      <c r="C52" s="36" t="s">
        <v>297</v>
      </c>
      <c r="D52" s="63" t="s">
        <v>338</v>
      </c>
      <c r="E52" s="63"/>
      <c r="F52" s="63"/>
      <c r="G52" s="63"/>
      <c r="H52" s="63"/>
      <c r="I52" s="63"/>
      <c r="J52" s="63"/>
      <c r="K52" s="63"/>
      <c r="L52" s="63"/>
    </row>
    <row r="53" spans="2:12" ht="13.2" customHeight="1" x14ac:dyDescent="0.25">
      <c r="B53" s="36"/>
      <c r="C53" s="36" t="s">
        <v>299</v>
      </c>
      <c r="D53" s="64" t="s">
        <v>339</v>
      </c>
      <c r="E53" s="64"/>
      <c r="F53" s="64"/>
      <c r="G53" s="64"/>
      <c r="H53" s="64"/>
      <c r="I53" s="64"/>
      <c r="J53" s="64"/>
      <c r="K53" s="64"/>
      <c r="L53" s="64"/>
    </row>
    <row r="54" spans="2:12" ht="13.2" customHeight="1" x14ac:dyDescent="0.25">
      <c r="B54" s="36"/>
      <c r="C54" s="36" t="s">
        <v>301</v>
      </c>
      <c r="D54" s="64" t="s">
        <v>340</v>
      </c>
      <c r="E54" s="64"/>
      <c r="F54" s="64"/>
      <c r="G54" s="64"/>
      <c r="H54" s="64"/>
      <c r="I54" s="64"/>
      <c r="J54" s="64"/>
      <c r="K54" s="64"/>
      <c r="L54" s="64"/>
    </row>
    <row r="55" spans="2:12" ht="13.2" customHeight="1" x14ac:dyDescent="0.25">
      <c r="B55" s="36"/>
      <c r="C55" s="36" t="s">
        <v>303</v>
      </c>
      <c r="D55" s="64" t="s">
        <v>341</v>
      </c>
      <c r="E55" s="64"/>
      <c r="F55" s="64"/>
      <c r="G55" s="64"/>
      <c r="H55" s="64"/>
      <c r="I55" s="64"/>
      <c r="J55" s="64"/>
      <c r="K55" s="64"/>
      <c r="L55" s="64"/>
    </row>
    <row r="56" spans="2:12" x14ac:dyDescent="0.25">
      <c r="B56" s="36"/>
      <c r="C56" s="36"/>
      <c r="D56" s="64"/>
      <c r="E56" s="64"/>
      <c r="F56" s="64"/>
      <c r="G56" s="64"/>
      <c r="H56" s="64"/>
      <c r="I56" s="64"/>
      <c r="J56" s="64"/>
      <c r="K56" s="64"/>
      <c r="L56" s="64"/>
    </row>
    <row r="57" spans="2:12" ht="39.6" x14ac:dyDescent="0.25">
      <c r="B57" s="36"/>
      <c r="C57" s="56" t="s">
        <v>342</v>
      </c>
      <c r="D57" s="36"/>
      <c r="E57" s="36"/>
      <c r="F57" s="36"/>
      <c r="G57" s="36"/>
      <c r="H57" s="36"/>
      <c r="I57" s="36"/>
    </row>
    <row r="58" spans="2:12" s="50" customFormat="1" x14ac:dyDescent="0.25">
      <c r="B58" s="36"/>
      <c r="C58" s="36" t="s">
        <v>297</v>
      </c>
      <c r="D58" s="64" t="s">
        <v>343</v>
      </c>
      <c r="E58" s="64"/>
      <c r="F58" s="64"/>
      <c r="G58" s="64"/>
      <c r="H58" s="64"/>
      <c r="I58" s="64"/>
      <c r="J58" s="64"/>
      <c r="K58" s="64"/>
      <c r="L58" s="64"/>
    </row>
    <row r="59" spans="2:12" s="50" customFormat="1" x14ac:dyDescent="0.25">
      <c r="B59" s="36"/>
      <c r="C59" s="36" t="s">
        <v>299</v>
      </c>
      <c r="D59" s="61" t="s">
        <v>344</v>
      </c>
      <c r="E59" s="65"/>
      <c r="F59" s="65"/>
      <c r="G59" s="65"/>
      <c r="H59" s="65"/>
      <c r="I59" s="65"/>
    </row>
    <row r="60" spans="2:12" s="50" customFormat="1" x14ac:dyDescent="0.25">
      <c r="B60" s="36"/>
      <c r="C60" s="36" t="s">
        <v>301</v>
      </c>
      <c r="D60" s="61" t="s">
        <v>345</v>
      </c>
      <c r="E60" s="65"/>
      <c r="F60" s="65"/>
      <c r="G60" s="65"/>
      <c r="H60" s="65"/>
      <c r="I60" s="65"/>
    </row>
    <row r="61" spans="2:12" s="50" customFormat="1" x14ac:dyDescent="0.25">
      <c r="B61" s="36"/>
      <c r="C61" s="36" t="s">
        <v>303</v>
      </c>
      <c r="D61" s="61" t="s">
        <v>346</v>
      </c>
      <c r="E61" s="65"/>
      <c r="F61" s="65"/>
      <c r="G61" s="65"/>
      <c r="H61" s="65"/>
      <c r="I61" s="65"/>
    </row>
    <row r="62" spans="2:12" s="50" customFormat="1" x14ac:dyDescent="0.25">
      <c r="B62" s="36"/>
      <c r="C62" s="36"/>
      <c r="D62" s="36"/>
      <c r="E62" s="36"/>
      <c r="F62" s="36"/>
      <c r="G62" s="36"/>
      <c r="H62" s="36"/>
      <c r="I62" s="36"/>
    </row>
    <row r="63" spans="2:12" x14ac:dyDescent="0.25">
      <c r="B63" s="36"/>
      <c r="C63" s="56" t="s">
        <v>347</v>
      </c>
      <c r="D63" s="36"/>
      <c r="E63" s="36"/>
      <c r="F63" s="36"/>
      <c r="G63" s="36"/>
      <c r="H63" s="36"/>
      <c r="I63" s="36"/>
    </row>
    <row r="64" spans="2:12" x14ac:dyDescent="0.25">
      <c r="B64" s="36"/>
      <c r="C64" s="36" t="s">
        <v>297</v>
      </c>
      <c r="D64" s="61" t="s">
        <v>348</v>
      </c>
      <c r="E64" s="62"/>
      <c r="F64" s="62"/>
      <c r="G64" s="62"/>
      <c r="H64" s="62"/>
      <c r="I64" s="62"/>
    </row>
    <row r="65" spans="2:9" x14ac:dyDescent="0.25">
      <c r="B65" s="36"/>
      <c r="C65" s="36" t="s">
        <v>299</v>
      </c>
      <c r="D65" s="61" t="s">
        <v>349</v>
      </c>
      <c r="E65" s="62"/>
      <c r="F65" s="62"/>
      <c r="G65" s="62"/>
      <c r="H65" s="62"/>
      <c r="I65" s="62"/>
    </row>
    <row r="66" spans="2:9" x14ac:dyDescent="0.25">
      <c r="B66" s="36"/>
      <c r="C66" s="36" t="s">
        <v>301</v>
      </c>
      <c r="D66" s="61" t="s">
        <v>350</v>
      </c>
      <c r="E66" s="62"/>
      <c r="F66" s="62"/>
      <c r="G66" s="62"/>
      <c r="H66" s="62"/>
      <c r="I66" s="62"/>
    </row>
    <row r="67" spans="2:9" x14ac:dyDescent="0.25">
      <c r="B67" s="36"/>
      <c r="C67" s="36" t="s">
        <v>303</v>
      </c>
      <c r="D67" s="61" t="s">
        <v>351</v>
      </c>
      <c r="E67" s="62"/>
      <c r="F67" s="62"/>
      <c r="G67" s="62"/>
      <c r="H67" s="62"/>
      <c r="I67" s="62"/>
    </row>
    <row r="68" spans="2:9" x14ac:dyDescent="0.25">
      <c r="B68" s="36"/>
      <c r="C68" s="36"/>
      <c r="D68" s="36"/>
      <c r="E68" s="36"/>
      <c r="F68" s="36"/>
      <c r="G68" s="36"/>
      <c r="H68" s="36"/>
      <c r="I68" s="36"/>
    </row>
    <row r="69" spans="2:9" ht="26.4" x14ac:dyDescent="0.25">
      <c r="B69" s="36"/>
      <c r="C69" s="56" t="s">
        <v>352</v>
      </c>
      <c r="D69" s="36"/>
      <c r="E69" s="36"/>
      <c r="F69" s="36"/>
      <c r="G69" s="36"/>
      <c r="H69" s="36"/>
      <c r="I69" s="36"/>
    </row>
    <row r="70" spans="2:9" x14ac:dyDescent="0.25">
      <c r="B70" s="36"/>
      <c r="C70" s="36" t="s">
        <v>297</v>
      </c>
      <c r="D70" s="61" t="s">
        <v>353</v>
      </c>
      <c r="E70" s="62"/>
      <c r="F70" s="62"/>
      <c r="G70" s="62"/>
      <c r="H70" s="62"/>
      <c r="I70" s="62"/>
    </row>
    <row r="71" spans="2:9" x14ac:dyDescent="0.25">
      <c r="B71" s="36"/>
      <c r="C71" s="36" t="s">
        <v>299</v>
      </c>
      <c r="D71" s="61" t="s">
        <v>354</v>
      </c>
      <c r="E71" s="62"/>
      <c r="F71" s="62"/>
      <c r="G71" s="62"/>
      <c r="H71" s="62"/>
      <c r="I71" s="62"/>
    </row>
    <row r="72" spans="2:9" x14ac:dyDescent="0.25">
      <c r="B72" s="36"/>
      <c r="C72" s="36" t="s">
        <v>301</v>
      </c>
      <c r="D72" s="61" t="s">
        <v>355</v>
      </c>
      <c r="E72" s="62"/>
      <c r="F72" s="62"/>
      <c r="G72" s="62"/>
      <c r="H72" s="62"/>
      <c r="I72" s="62"/>
    </row>
    <row r="73" spans="2:9" x14ac:dyDescent="0.25">
      <c r="B73" s="36"/>
      <c r="C73" s="36" t="s">
        <v>303</v>
      </c>
      <c r="D73" s="61" t="s">
        <v>356</v>
      </c>
      <c r="E73" s="62"/>
      <c r="F73" s="62"/>
      <c r="G73" s="62"/>
      <c r="H73" s="62"/>
      <c r="I73" s="62"/>
    </row>
    <row r="74" spans="2:9" x14ac:dyDescent="0.25">
      <c r="B74" s="36"/>
      <c r="C74" s="36"/>
      <c r="D74" s="36"/>
      <c r="E74" s="36"/>
      <c r="F74" s="36"/>
      <c r="G74" s="36"/>
      <c r="H74" s="36"/>
      <c r="I74" s="36"/>
    </row>
    <row r="75" spans="2:9" ht="26.4" x14ac:dyDescent="0.25">
      <c r="B75" s="36"/>
      <c r="C75" s="56" t="s">
        <v>357</v>
      </c>
      <c r="D75" s="36"/>
      <c r="E75" s="36"/>
      <c r="F75" s="36"/>
      <c r="G75" s="36"/>
      <c r="H75" s="36"/>
      <c r="I75" s="36"/>
    </row>
    <row r="76" spans="2:9" x14ac:dyDescent="0.25">
      <c r="B76" s="36"/>
      <c r="C76" s="36" t="s">
        <v>297</v>
      </c>
      <c r="D76" s="61" t="s">
        <v>358</v>
      </c>
      <c r="E76" s="62"/>
      <c r="F76" s="62"/>
      <c r="G76" s="62"/>
      <c r="H76" s="62"/>
      <c r="I76" s="62"/>
    </row>
    <row r="77" spans="2:9" x14ac:dyDescent="0.25">
      <c r="B77" s="36"/>
      <c r="C77" s="36" t="s">
        <v>299</v>
      </c>
      <c r="D77" s="61" t="s">
        <v>359</v>
      </c>
      <c r="E77" s="62"/>
      <c r="F77" s="62"/>
      <c r="G77" s="62"/>
      <c r="H77" s="62"/>
      <c r="I77" s="62"/>
    </row>
    <row r="78" spans="2:9" x14ac:dyDescent="0.25">
      <c r="B78" s="36"/>
      <c r="C78" s="36" t="s">
        <v>301</v>
      </c>
      <c r="D78" s="61" t="s">
        <v>360</v>
      </c>
      <c r="E78" s="62"/>
      <c r="F78" s="62"/>
      <c r="G78" s="62"/>
      <c r="H78" s="62"/>
      <c r="I78" s="62"/>
    </row>
    <row r="79" spans="2:9" x14ac:dyDescent="0.25">
      <c r="B79" s="36"/>
      <c r="C79" s="36" t="s">
        <v>303</v>
      </c>
      <c r="D79" s="61" t="s">
        <v>361</v>
      </c>
      <c r="E79" s="62"/>
      <c r="F79" s="62"/>
      <c r="G79" s="62"/>
      <c r="H79" s="62"/>
      <c r="I79" s="62"/>
    </row>
    <row r="80" spans="2:9" x14ac:dyDescent="0.25">
      <c r="B80" s="36"/>
      <c r="C80" s="36"/>
      <c r="D80" s="36"/>
      <c r="E80" s="36"/>
      <c r="F80" s="36"/>
      <c r="G80" s="36"/>
      <c r="H80" s="36"/>
      <c r="I80" s="36"/>
    </row>
    <row r="81" spans="2:9" x14ac:dyDescent="0.25">
      <c r="B81" s="36"/>
      <c r="C81" s="56" t="s">
        <v>362</v>
      </c>
      <c r="D81" s="36"/>
      <c r="E81" s="36"/>
      <c r="F81" s="36"/>
      <c r="G81" s="36"/>
      <c r="H81" s="36"/>
      <c r="I81" s="36"/>
    </row>
    <row r="82" spans="2:9" x14ac:dyDescent="0.25">
      <c r="B82" s="36"/>
      <c r="C82" s="36"/>
      <c r="D82" s="36"/>
      <c r="E82" s="36"/>
      <c r="F82" s="36"/>
      <c r="G82" s="36"/>
      <c r="H82" s="36"/>
      <c r="I82" s="36"/>
    </row>
    <row r="83" spans="2:9" x14ac:dyDescent="0.25">
      <c r="B83" s="36"/>
      <c r="C83" s="61" t="s">
        <v>363</v>
      </c>
      <c r="D83" s="62"/>
      <c r="E83" s="62"/>
      <c r="F83" s="62"/>
      <c r="G83" s="62"/>
      <c r="H83" s="62"/>
      <c r="I83" s="62"/>
    </row>
    <row r="84" spans="2:9" x14ac:dyDescent="0.25">
      <c r="B84" s="36"/>
      <c r="C84" s="36"/>
      <c r="D84" s="36"/>
      <c r="E84" s="36"/>
      <c r="F84" s="36"/>
      <c r="G84" s="36"/>
      <c r="H84" s="36"/>
      <c r="I84" s="36"/>
    </row>
    <row r="85" spans="2:9" x14ac:dyDescent="0.25">
      <c r="B85" s="36"/>
      <c r="C85" s="61" t="s">
        <v>364</v>
      </c>
      <c r="D85" s="62"/>
      <c r="E85" s="62"/>
      <c r="F85" s="62"/>
      <c r="G85" s="62"/>
      <c r="H85" s="62"/>
      <c r="I85" s="62"/>
    </row>
    <row r="86" spans="2:9" x14ac:dyDescent="0.25">
      <c r="B86" s="36"/>
      <c r="C86" s="61" t="s">
        <v>365</v>
      </c>
      <c r="D86" s="62"/>
      <c r="E86" s="62"/>
      <c r="F86" s="62"/>
      <c r="G86" s="62"/>
      <c r="H86" s="62"/>
      <c r="I86" s="62"/>
    </row>
  </sheetData>
  <mergeCells count="52">
    <mergeCell ref="D21:I21"/>
    <mergeCell ref="D6:I6"/>
    <mergeCell ref="D7:I7"/>
    <mergeCell ref="D8:I8"/>
    <mergeCell ref="D9:I9"/>
    <mergeCell ref="D12:I12"/>
    <mergeCell ref="D13:I13"/>
    <mergeCell ref="D14:I14"/>
    <mergeCell ref="D15:I15"/>
    <mergeCell ref="D18:I18"/>
    <mergeCell ref="D19:I19"/>
    <mergeCell ref="D20:I20"/>
    <mergeCell ref="D39:I39"/>
    <mergeCell ref="D24:I24"/>
    <mergeCell ref="D25:I25"/>
    <mergeCell ref="D26:I26"/>
    <mergeCell ref="D27:I27"/>
    <mergeCell ref="D30:I30"/>
    <mergeCell ref="D31:I31"/>
    <mergeCell ref="D32:I32"/>
    <mergeCell ref="D33:I33"/>
    <mergeCell ref="D36:I36"/>
    <mergeCell ref="D37:I37"/>
    <mergeCell ref="D38:I38"/>
    <mergeCell ref="D59:I59"/>
    <mergeCell ref="D60:I60"/>
    <mergeCell ref="C43:D43"/>
    <mergeCell ref="D44:I44"/>
    <mergeCell ref="D45:I45"/>
    <mergeCell ref="D46:I46"/>
    <mergeCell ref="D47:I47"/>
    <mergeCell ref="D64:I64"/>
    <mergeCell ref="D65:I65"/>
    <mergeCell ref="D66:I66"/>
    <mergeCell ref="D67:I67"/>
    <mergeCell ref="D70:I70"/>
    <mergeCell ref="D79:I79"/>
    <mergeCell ref="C83:I83"/>
    <mergeCell ref="C85:I85"/>
    <mergeCell ref="C86:I86"/>
    <mergeCell ref="D52:L52"/>
    <mergeCell ref="D53:L53"/>
    <mergeCell ref="D54:L54"/>
    <mergeCell ref="D55:L56"/>
    <mergeCell ref="D58:L58"/>
    <mergeCell ref="D71:I71"/>
    <mergeCell ref="D72:I72"/>
    <mergeCell ref="D73:I73"/>
    <mergeCell ref="D76:I76"/>
    <mergeCell ref="D77:I77"/>
    <mergeCell ref="D78:I78"/>
    <mergeCell ref="D61:I6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4:XFC70"/>
  <sheetViews>
    <sheetView tabSelected="1" showWhiteSpace="0" view="pageLayout" topLeftCell="B26" zoomScale="70" zoomScaleNormal="70" zoomScalePageLayoutView="70" workbookViewId="0">
      <selection activeCell="AD53" sqref="AD53"/>
    </sheetView>
  </sheetViews>
  <sheetFormatPr baseColWidth="10" defaultColWidth="0" defaultRowHeight="13.2" x14ac:dyDescent="0.25"/>
  <cols>
    <col min="1" max="4" width="7.6640625" style="10" customWidth="1"/>
    <col min="5" max="6" width="5" style="16" customWidth="1"/>
    <col min="7" max="7" width="4.88671875" style="17" customWidth="1"/>
    <col min="8" max="8" width="24.109375" style="18" customWidth="1"/>
    <col min="9" max="9" width="18.33203125" style="18" customWidth="1"/>
    <col min="10" max="10" width="29.33203125" style="18" customWidth="1"/>
    <col min="11" max="11" width="7.44140625" style="15" customWidth="1"/>
    <col min="12" max="12" width="7" style="15" customWidth="1"/>
    <col min="13" max="13" width="18.44140625" style="15" customWidth="1"/>
    <col min="14" max="14" width="25" style="15" customWidth="1"/>
    <col min="15" max="15" width="22.44140625" style="15" hidden="1" customWidth="1"/>
    <col min="16" max="16" width="4" style="15" hidden="1" customWidth="1"/>
    <col min="17" max="17" width="4.109375" style="15" hidden="1" customWidth="1"/>
    <col min="18" max="18" width="4" style="18" hidden="1" customWidth="1"/>
    <col min="19" max="19" width="12.33203125" style="18" hidden="1" customWidth="1"/>
    <col min="20" max="20" width="5.33203125" style="18" hidden="1" customWidth="1"/>
    <col min="21" max="21" width="5.109375" style="18" hidden="1" customWidth="1"/>
    <col min="22" max="22" width="15.109375" style="18" hidden="1" customWidth="1"/>
    <col min="23" max="23" width="16.5546875" style="18" customWidth="1"/>
    <col min="24" max="24" width="10.88671875" style="18" hidden="1" customWidth="1"/>
    <col min="25" max="25" width="17.88671875" style="15" hidden="1" customWidth="1"/>
    <col min="26" max="26" width="23.5546875" style="15" hidden="1" customWidth="1"/>
    <col min="27" max="27" width="14.109375" style="14" hidden="1" customWidth="1"/>
    <col min="28" max="28" width="23.5546875" style="19" hidden="1" customWidth="1"/>
    <col min="29" max="29" width="16.21875" style="14" customWidth="1"/>
    <col min="30" max="30" width="32.109375" style="14" customWidth="1"/>
    <col min="31" max="31" width="13.44140625" style="14" customWidth="1"/>
    <col min="32" max="32" width="8.5546875" style="14" customWidth="1"/>
    <col min="33" max="250" width="8.5546875" style="15" customWidth="1"/>
    <col min="251" max="16384" width="0" style="15" hidden="1"/>
  </cols>
  <sheetData>
    <row r="4" spans="1:31 16383:16383" ht="22.2" customHeight="1" x14ac:dyDescent="0.25">
      <c r="A4" s="20"/>
      <c r="B4" s="20"/>
      <c r="C4" s="20"/>
      <c r="D4" s="20"/>
      <c r="E4" s="90"/>
      <c r="F4" s="90"/>
      <c r="G4" s="90"/>
      <c r="H4" s="90"/>
      <c r="I4" s="94" t="s">
        <v>158</v>
      </c>
      <c r="J4" s="95"/>
      <c r="K4" s="95"/>
      <c r="L4" s="95"/>
      <c r="M4" s="95"/>
      <c r="N4" s="95"/>
      <c r="O4" s="95"/>
      <c r="P4" s="95"/>
      <c r="Q4" s="95"/>
      <c r="R4" s="95"/>
      <c r="S4" s="95"/>
      <c r="T4" s="95"/>
      <c r="U4" s="95"/>
      <c r="V4" s="95"/>
      <c r="W4" s="95"/>
      <c r="X4" s="95"/>
      <c r="Y4" s="95"/>
      <c r="Z4" s="95"/>
      <c r="AA4" s="95"/>
      <c r="AB4" s="95"/>
      <c r="AC4" s="55"/>
      <c r="AD4" s="55"/>
      <c r="AE4" s="55"/>
    </row>
    <row r="5" spans="1:31 16383:16383" ht="22.2" customHeight="1" x14ac:dyDescent="0.25">
      <c r="A5" s="20"/>
      <c r="B5" s="20"/>
      <c r="C5" s="20"/>
      <c r="D5" s="20"/>
      <c r="E5" s="90"/>
      <c r="F5" s="90"/>
      <c r="G5" s="90"/>
      <c r="H5" s="90"/>
      <c r="I5" s="96"/>
      <c r="J5" s="97"/>
      <c r="K5" s="97"/>
      <c r="L5" s="97"/>
      <c r="M5" s="97"/>
      <c r="N5" s="97"/>
      <c r="O5" s="97"/>
      <c r="P5" s="97"/>
      <c r="Q5" s="97"/>
      <c r="R5" s="97"/>
      <c r="S5" s="97"/>
      <c r="T5" s="97"/>
      <c r="U5" s="97"/>
      <c r="V5" s="97"/>
      <c r="W5" s="97"/>
      <c r="X5" s="97"/>
      <c r="Y5" s="97"/>
      <c r="Z5" s="97"/>
      <c r="AA5" s="97"/>
      <c r="AB5" s="97"/>
      <c r="AC5" s="55"/>
      <c r="AD5" s="55"/>
      <c r="AE5" s="55"/>
    </row>
    <row r="6" spans="1:31 16383:16383" ht="20.399999999999999" x14ac:dyDescent="0.25">
      <c r="A6" s="20"/>
      <c r="B6" s="20"/>
      <c r="C6" s="20"/>
      <c r="D6" s="20"/>
      <c r="E6" s="90"/>
      <c r="F6" s="90"/>
      <c r="G6" s="90"/>
      <c r="H6" s="90"/>
      <c r="I6" s="98" t="s">
        <v>0</v>
      </c>
      <c r="J6" s="99"/>
      <c r="K6" s="99"/>
      <c r="L6" s="99"/>
      <c r="M6" s="99"/>
      <c r="N6" s="99"/>
      <c r="O6" s="99"/>
      <c r="P6" s="99"/>
      <c r="Q6" s="99"/>
      <c r="R6" s="99"/>
      <c r="S6" s="99"/>
      <c r="T6" s="99"/>
      <c r="U6" s="99"/>
      <c r="V6" s="99"/>
      <c r="W6" s="99"/>
      <c r="X6" s="99"/>
      <c r="Y6" s="99"/>
      <c r="Z6" s="99"/>
      <c r="AA6" s="99"/>
      <c r="AB6" s="99"/>
      <c r="AC6" s="55"/>
      <c r="AD6" s="55"/>
      <c r="AE6" s="55"/>
    </row>
    <row r="7" spans="1:31 16383:16383" ht="20.399999999999999" x14ac:dyDescent="0.25">
      <c r="E7" s="93" t="s">
        <v>101</v>
      </c>
      <c r="F7" s="93"/>
      <c r="G7" s="93"/>
      <c r="H7" s="93"/>
      <c r="I7" s="90" t="s">
        <v>157</v>
      </c>
      <c r="J7" s="90"/>
      <c r="K7" s="90"/>
      <c r="L7" s="90"/>
      <c r="M7" s="93" t="s">
        <v>159</v>
      </c>
      <c r="N7" s="93"/>
      <c r="O7" s="21" t="s">
        <v>160</v>
      </c>
      <c r="P7" s="93" t="s">
        <v>24</v>
      </c>
      <c r="Q7" s="93"/>
      <c r="R7" s="93"/>
      <c r="S7" s="93"/>
      <c r="T7" s="93"/>
      <c r="U7" s="93"/>
      <c r="V7" s="91" t="s">
        <v>161</v>
      </c>
      <c r="W7" s="91"/>
      <c r="X7" s="93" t="s">
        <v>25</v>
      </c>
      <c r="Y7" s="93"/>
      <c r="Z7" s="91" t="s">
        <v>45</v>
      </c>
      <c r="AA7" s="91"/>
      <c r="AB7" s="92"/>
      <c r="AC7" s="55"/>
      <c r="AD7" s="55"/>
      <c r="AE7" s="55"/>
    </row>
    <row r="8" spans="1:31 16383:16383" ht="20.399999999999999" x14ac:dyDescent="0.25">
      <c r="E8" s="22"/>
      <c r="F8" s="34"/>
      <c r="G8" s="22"/>
      <c r="H8" s="22"/>
      <c r="I8" s="22"/>
      <c r="J8" s="22"/>
      <c r="K8" s="22"/>
      <c r="L8" s="22"/>
      <c r="M8" s="22"/>
      <c r="N8" s="22"/>
      <c r="O8" s="22"/>
      <c r="P8" s="22"/>
      <c r="Q8" s="22"/>
      <c r="R8" s="22"/>
      <c r="S8" s="22"/>
      <c r="T8" s="22"/>
      <c r="U8" s="34"/>
      <c r="V8" s="22"/>
      <c r="W8" s="22"/>
      <c r="X8" s="34"/>
      <c r="Y8" s="22"/>
      <c r="Z8" s="22"/>
      <c r="AA8" s="22"/>
      <c r="AB8" s="22"/>
    </row>
    <row r="9" spans="1:31 16383:16383" ht="10.5" customHeight="1" x14ac:dyDescent="0.25">
      <c r="A9" s="20"/>
      <c r="B9" s="20"/>
      <c r="C9" s="20"/>
      <c r="D9" s="20"/>
      <c r="E9" s="83"/>
      <c r="F9" s="83"/>
      <c r="G9" s="83"/>
      <c r="H9" s="83"/>
      <c r="I9" s="83"/>
      <c r="J9" s="83"/>
      <c r="K9" s="83"/>
      <c r="L9" s="83"/>
      <c r="M9" s="83"/>
      <c r="N9" s="83"/>
      <c r="O9" s="83"/>
      <c r="P9" s="83"/>
      <c r="Q9" s="83"/>
      <c r="R9" s="83"/>
      <c r="S9" s="83"/>
      <c r="T9" s="83"/>
      <c r="U9" s="83"/>
      <c r="V9" s="83"/>
      <c r="W9" s="83"/>
      <c r="X9" s="83"/>
      <c r="Y9" s="83"/>
      <c r="Z9" s="83"/>
      <c r="AA9" s="83"/>
      <c r="AB9" s="83"/>
    </row>
    <row r="10" spans="1:31 16383:16383" ht="59.4" customHeight="1" x14ac:dyDescent="0.25">
      <c r="C10" s="67" t="s">
        <v>10</v>
      </c>
      <c r="D10" s="67" t="s">
        <v>163</v>
      </c>
      <c r="E10" s="67" t="s">
        <v>1</v>
      </c>
      <c r="F10" s="67" t="s">
        <v>162</v>
      </c>
      <c r="G10" s="67" t="s">
        <v>2</v>
      </c>
      <c r="H10" s="84" t="s">
        <v>3</v>
      </c>
      <c r="I10" s="84"/>
      <c r="J10" s="84" t="s">
        <v>4</v>
      </c>
      <c r="K10" s="84" t="s">
        <v>5</v>
      </c>
      <c r="L10" s="84"/>
      <c r="M10" s="84" t="s">
        <v>6</v>
      </c>
      <c r="N10" s="84"/>
      <c r="O10" s="84"/>
      <c r="P10" s="84" t="s">
        <v>7</v>
      </c>
      <c r="Q10" s="84"/>
      <c r="R10" s="84"/>
      <c r="S10" s="84"/>
      <c r="T10" s="84"/>
      <c r="U10" s="84"/>
      <c r="V10" s="84"/>
      <c r="W10" s="32" t="s">
        <v>8</v>
      </c>
      <c r="X10" s="87" t="s">
        <v>291</v>
      </c>
      <c r="Y10" s="88"/>
      <c r="Z10" s="89"/>
      <c r="AA10" s="85" t="s">
        <v>9</v>
      </c>
      <c r="AB10" s="86"/>
      <c r="AC10" s="86"/>
      <c r="AD10" s="86"/>
      <c r="AE10" s="86"/>
    </row>
    <row r="11" spans="1:31 16383:16383" ht="89.25" customHeight="1" x14ac:dyDescent="0.25">
      <c r="C11" s="68"/>
      <c r="D11" s="68"/>
      <c r="E11" s="67" t="s">
        <v>10</v>
      </c>
      <c r="F11" s="67"/>
      <c r="G11" s="67"/>
      <c r="H11" s="32" t="s">
        <v>102</v>
      </c>
      <c r="I11" s="32" t="s">
        <v>11</v>
      </c>
      <c r="J11" s="84"/>
      <c r="K11" s="33" t="s">
        <v>12</v>
      </c>
      <c r="L11" s="33" t="s">
        <v>13</v>
      </c>
      <c r="M11" s="32" t="s">
        <v>107</v>
      </c>
      <c r="N11" s="32" t="s">
        <v>108</v>
      </c>
      <c r="O11" s="32" t="s">
        <v>109</v>
      </c>
      <c r="P11" s="32" t="s">
        <v>14</v>
      </c>
      <c r="Q11" s="32" t="s">
        <v>15</v>
      </c>
      <c r="R11" s="32" t="s">
        <v>16</v>
      </c>
      <c r="S11" s="32" t="s">
        <v>17</v>
      </c>
      <c r="T11" s="32" t="s">
        <v>18</v>
      </c>
      <c r="U11" s="32" t="s">
        <v>19</v>
      </c>
      <c r="V11" s="32" t="s">
        <v>20</v>
      </c>
      <c r="W11" s="32" t="s">
        <v>21</v>
      </c>
      <c r="X11" s="51" t="s">
        <v>292</v>
      </c>
      <c r="Y11" s="51" t="s">
        <v>293</v>
      </c>
      <c r="Z11" s="51" t="s">
        <v>294</v>
      </c>
      <c r="AA11" s="32" t="s">
        <v>106</v>
      </c>
      <c r="AB11" s="32" t="s">
        <v>105</v>
      </c>
      <c r="AC11" s="32" t="s">
        <v>104</v>
      </c>
      <c r="AD11" s="32" t="s">
        <v>103</v>
      </c>
      <c r="AE11" s="32" t="s">
        <v>22</v>
      </c>
    </row>
    <row r="12" spans="1:31 16383:16383" ht="78" customHeight="1" x14ac:dyDescent="0.25">
      <c r="C12" s="69" t="s">
        <v>164</v>
      </c>
      <c r="D12" s="69" t="s">
        <v>166</v>
      </c>
      <c r="E12" s="69" t="s">
        <v>95</v>
      </c>
      <c r="F12" s="70" t="s">
        <v>167</v>
      </c>
      <c r="G12" s="70" t="s">
        <v>168</v>
      </c>
      <c r="H12" s="11" t="s">
        <v>96</v>
      </c>
      <c r="I12" s="76" t="s">
        <v>27</v>
      </c>
      <c r="J12" s="11" t="s">
        <v>26</v>
      </c>
      <c r="K12" s="12" t="s">
        <v>23</v>
      </c>
      <c r="L12" s="12"/>
      <c r="M12" s="9" t="s">
        <v>31</v>
      </c>
      <c r="N12" s="11" t="s">
        <v>61</v>
      </c>
      <c r="O12" s="11" t="s">
        <v>31</v>
      </c>
      <c r="P12" s="9">
        <v>2</v>
      </c>
      <c r="Q12" s="9">
        <v>4</v>
      </c>
      <c r="R12" s="11">
        <f t="shared" ref="R12:R27" si="0">P12*Q12</f>
        <v>8</v>
      </c>
      <c r="S12" s="11" t="str">
        <f t="shared" ref="S12:S27" si="1">IF(R12&lt;5,"BAJO",IF(R12&lt;9,"MEDIO",IF(R12&lt;21,"ALTO","MUY ALTO")))</f>
        <v>MEDIO</v>
      </c>
      <c r="T12" s="9">
        <v>25</v>
      </c>
      <c r="U12" s="11">
        <f t="shared" ref="U12:U27" si="2">T12*R12</f>
        <v>200</v>
      </c>
      <c r="V12" s="11" t="str">
        <f t="shared" ref="V12:V27" si="3">IF(U12&lt;21,"IV",IF(U12&lt;121,"III",IF(U12&lt;501,"II","I")))</f>
        <v>II</v>
      </c>
      <c r="W12" s="11" t="str">
        <f>IF(V12="IV","ACEPTABLE",IF(V12="III","ACEPTABLE",IF(V12="II","ACEPTABLE CON CONTROLES","NO ACEPTABLE")))</f>
        <v>ACEPTABLE CON CONTROLES</v>
      </c>
      <c r="X12" s="31">
        <v>12</v>
      </c>
      <c r="Y12" s="57" t="s">
        <v>366</v>
      </c>
      <c r="Z12" s="52"/>
      <c r="AA12" s="9" t="s">
        <v>34</v>
      </c>
      <c r="AB12" s="9" t="s">
        <v>34</v>
      </c>
      <c r="AC12" s="9" t="s">
        <v>34</v>
      </c>
      <c r="AD12" s="9" t="s">
        <v>62</v>
      </c>
      <c r="AE12" s="9" t="s">
        <v>34</v>
      </c>
    </row>
    <row r="13" spans="1:31 16383:16383" ht="80.25" customHeight="1" x14ac:dyDescent="0.25">
      <c r="C13" s="69"/>
      <c r="D13" s="69"/>
      <c r="E13" s="69"/>
      <c r="F13" s="71"/>
      <c r="G13" s="71"/>
      <c r="H13" s="11" t="s">
        <v>97</v>
      </c>
      <c r="I13" s="77"/>
      <c r="J13" s="11" t="s">
        <v>26</v>
      </c>
      <c r="K13" s="12" t="s">
        <v>23</v>
      </c>
      <c r="L13" s="12"/>
      <c r="M13" s="9" t="s">
        <v>31</v>
      </c>
      <c r="N13" s="11" t="s">
        <v>61</v>
      </c>
      <c r="P13" s="9">
        <v>2</v>
      </c>
      <c r="Q13" s="9">
        <v>4</v>
      </c>
      <c r="R13" s="11">
        <f t="shared" si="0"/>
        <v>8</v>
      </c>
      <c r="S13" s="11" t="str">
        <f>IF(R13&lt;5,"BAJO",IF(R13&lt;9,"MEDIO",IF(R13&lt;21,"ALTO","MUY ALTO")))</f>
        <v>MEDIO</v>
      </c>
      <c r="T13" s="9">
        <v>25</v>
      </c>
      <c r="U13" s="11">
        <f t="shared" si="2"/>
        <v>200</v>
      </c>
      <c r="V13" s="11" t="str">
        <f t="shared" si="3"/>
        <v>II</v>
      </c>
      <c r="W13" s="11" t="str">
        <f t="shared" ref="W13:W57" si="4">IF(V13="IV","ACEPTABLE",IF(V13="III","ACEPTABLE",IF(V13="II","ACEPTABLE CON CONTROLES","NO ACEPTABLE")))</f>
        <v>ACEPTABLE CON CONTROLES</v>
      </c>
      <c r="X13" s="31">
        <v>12</v>
      </c>
      <c r="Y13" s="57" t="s">
        <v>366</v>
      </c>
      <c r="Z13" s="52"/>
      <c r="AA13" s="9" t="s">
        <v>34</v>
      </c>
      <c r="AB13" s="9" t="s">
        <v>34</v>
      </c>
      <c r="AC13" s="9" t="s">
        <v>34</v>
      </c>
      <c r="AD13" s="9" t="s">
        <v>62</v>
      </c>
      <c r="AE13" s="9" t="s">
        <v>34</v>
      </c>
      <c r="XFC13" s="11" t="s">
        <v>31</v>
      </c>
    </row>
    <row r="14" spans="1:31 16383:16383" ht="71.400000000000006" customHeight="1" x14ac:dyDescent="0.25">
      <c r="C14" s="69"/>
      <c r="D14" s="69"/>
      <c r="E14" s="69"/>
      <c r="F14" s="71"/>
      <c r="G14" s="71"/>
      <c r="H14" s="11" t="s">
        <v>91</v>
      </c>
      <c r="I14" s="78"/>
      <c r="J14" s="11" t="s">
        <v>92</v>
      </c>
      <c r="K14" s="12" t="s">
        <v>23</v>
      </c>
      <c r="L14" s="12"/>
      <c r="M14" s="9" t="s">
        <v>31</v>
      </c>
      <c r="N14" s="11" t="s">
        <v>31</v>
      </c>
      <c r="O14" s="11" t="s">
        <v>31</v>
      </c>
      <c r="P14" s="9">
        <v>2</v>
      </c>
      <c r="Q14" s="9">
        <v>3</v>
      </c>
      <c r="R14" s="11">
        <f>P14*Q14</f>
        <v>6</v>
      </c>
      <c r="S14" s="11" t="str">
        <f>IF(R14&lt;5,"BAJO",IF(R14&lt;9,"MEDIO",IF(R14&lt;21,"ALTO","MUY ALTO")))</f>
        <v>MEDIO</v>
      </c>
      <c r="T14" s="9">
        <v>25</v>
      </c>
      <c r="U14" s="11">
        <f t="shared" si="2"/>
        <v>150</v>
      </c>
      <c r="V14" s="11" t="str">
        <f>IF(U14&lt;21,"IV",IF(U14&lt;121,"III",IF(U14&lt;501,"II","I")))</f>
        <v>II</v>
      </c>
      <c r="W14" s="11" t="str">
        <f t="shared" si="4"/>
        <v>ACEPTABLE CON CONTROLES</v>
      </c>
      <c r="X14" s="31">
        <v>12</v>
      </c>
      <c r="Y14" s="57" t="s">
        <v>367</v>
      </c>
      <c r="Z14" s="52"/>
      <c r="AA14" s="9" t="s">
        <v>34</v>
      </c>
      <c r="AB14" s="9" t="s">
        <v>34</v>
      </c>
      <c r="AC14" s="9" t="s">
        <v>34</v>
      </c>
      <c r="AD14" s="9" t="s">
        <v>93</v>
      </c>
      <c r="AE14" s="9" t="s">
        <v>34</v>
      </c>
    </row>
    <row r="15" spans="1:31 16383:16383" ht="69.900000000000006" customHeight="1" x14ac:dyDescent="0.25">
      <c r="C15" s="69"/>
      <c r="D15" s="69"/>
      <c r="E15" s="69"/>
      <c r="F15" s="71"/>
      <c r="G15" s="71"/>
      <c r="H15" s="11" t="s">
        <v>64</v>
      </c>
      <c r="I15" s="76" t="s">
        <v>28</v>
      </c>
      <c r="J15" s="11" t="s">
        <v>41</v>
      </c>
      <c r="K15" s="12" t="s">
        <v>23</v>
      </c>
      <c r="L15" s="12"/>
      <c r="M15" s="9" t="s">
        <v>31</v>
      </c>
      <c r="N15" s="11" t="s">
        <v>65</v>
      </c>
      <c r="O15" s="11" t="s">
        <v>31</v>
      </c>
      <c r="P15" s="9">
        <v>1</v>
      </c>
      <c r="Q15" s="9">
        <v>2</v>
      </c>
      <c r="R15" s="11">
        <f t="shared" si="0"/>
        <v>2</v>
      </c>
      <c r="S15" s="11" t="str">
        <f t="shared" si="1"/>
        <v>BAJO</v>
      </c>
      <c r="T15" s="9">
        <v>10</v>
      </c>
      <c r="U15" s="11">
        <f t="shared" si="2"/>
        <v>20</v>
      </c>
      <c r="V15" s="11" t="str">
        <f t="shared" si="3"/>
        <v>IV</v>
      </c>
      <c r="W15" s="11" t="str">
        <f t="shared" si="4"/>
        <v>ACEPTABLE</v>
      </c>
      <c r="X15" s="31">
        <v>12</v>
      </c>
      <c r="Y15" s="52" t="s">
        <v>368</v>
      </c>
      <c r="Z15" s="52"/>
      <c r="AA15" s="9" t="s">
        <v>34</v>
      </c>
      <c r="AB15" s="9" t="s">
        <v>34</v>
      </c>
      <c r="AC15" s="9" t="s">
        <v>34</v>
      </c>
      <c r="AD15" s="9" t="s">
        <v>383</v>
      </c>
      <c r="AE15" s="9" t="s">
        <v>34</v>
      </c>
    </row>
    <row r="16" spans="1:31 16383:16383" ht="82.5" customHeight="1" x14ac:dyDescent="0.25">
      <c r="C16" s="69"/>
      <c r="D16" s="69"/>
      <c r="E16" s="69"/>
      <c r="F16" s="71"/>
      <c r="G16" s="71"/>
      <c r="H16" s="11" t="s">
        <v>66</v>
      </c>
      <c r="I16" s="77"/>
      <c r="J16" s="11" t="s">
        <v>40</v>
      </c>
      <c r="K16" s="12"/>
      <c r="L16" s="12"/>
      <c r="M16" s="9" t="s">
        <v>31</v>
      </c>
      <c r="N16" s="11" t="s">
        <v>67</v>
      </c>
      <c r="O16" s="11" t="s">
        <v>31</v>
      </c>
      <c r="P16" s="9">
        <v>1</v>
      </c>
      <c r="Q16" s="9">
        <v>4</v>
      </c>
      <c r="R16" s="11">
        <f t="shared" si="0"/>
        <v>4</v>
      </c>
      <c r="S16" s="11" t="str">
        <f t="shared" si="1"/>
        <v>BAJO</v>
      </c>
      <c r="T16" s="9">
        <v>10</v>
      </c>
      <c r="U16" s="11">
        <f t="shared" si="2"/>
        <v>40</v>
      </c>
      <c r="V16" s="11" t="str">
        <f t="shared" si="3"/>
        <v>III</v>
      </c>
      <c r="W16" s="11" t="str">
        <f t="shared" si="4"/>
        <v>ACEPTABLE</v>
      </c>
      <c r="X16" s="31">
        <v>12</v>
      </c>
      <c r="Y16" s="52" t="s">
        <v>369</v>
      </c>
      <c r="Z16" s="52"/>
      <c r="AA16" s="9" t="s">
        <v>34</v>
      </c>
      <c r="AB16" s="9" t="s">
        <v>34</v>
      </c>
      <c r="AC16" s="9" t="s">
        <v>384</v>
      </c>
      <c r="AD16" s="9" t="s">
        <v>34</v>
      </c>
      <c r="AE16" s="9" t="s">
        <v>34</v>
      </c>
    </row>
    <row r="17" spans="3:32" s="10" customFormat="1" ht="69.900000000000006" customHeight="1" x14ac:dyDescent="0.25">
      <c r="C17" s="69"/>
      <c r="D17" s="69"/>
      <c r="E17" s="69"/>
      <c r="F17" s="71"/>
      <c r="G17" s="71"/>
      <c r="H17" s="9" t="s">
        <v>58</v>
      </c>
      <c r="I17" s="78"/>
      <c r="J17" s="9" t="s">
        <v>46</v>
      </c>
      <c r="K17" s="12" t="s">
        <v>23</v>
      </c>
      <c r="L17" s="12"/>
      <c r="M17" s="9" t="s">
        <v>31</v>
      </c>
      <c r="N17" s="9" t="s">
        <v>68</v>
      </c>
      <c r="O17" s="9" t="s">
        <v>31</v>
      </c>
      <c r="P17" s="9">
        <v>1</v>
      </c>
      <c r="Q17" s="9">
        <v>3</v>
      </c>
      <c r="R17" s="9">
        <f t="shared" si="0"/>
        <v>3</v>
      </c>
      <c r="S17" s="9" t="str">
        <f t="shared" si="1"/>
        <v>BAJO</v>
      </c>
      <c r="T17" s="9">
        <v>10</v>
      </c>
      <c r="U17" s="11">
        <f t="shared" si="2"/>
        <v>30</v>
      </c>
      <c r="V17" s="9" t="str">
        <f t="shared" si="3"/>
        <v>III</v>
      </c>
      <c r="W17" s="11" t="str">
        <f t="shared" si="4"/>
        <v>ACEPTABLE</v>
      </c>
      <c r="X17" s="54">
        <v>12</v>
      </c>
      <c r="Y17" s="58" t="s">
        <v>370</v>
      </c>
      <c r="Z17" s="53"/>
      <c r="AA17" s="9" t="s">
        <v>34</v>
      </c>
      <c r="AB17" s="9" t="s">
        <v>34</v>
      </c>
      <c r="AC17" s="9" t="s">
        <v>34</v>
      </c>
      <c r="AD17" s="9" t="s">
        <v>76</v>
      </c>
      <c r="AE17" s="9" t="s">
        <v>34</v>
      </c>
      <c r="AF17" s="13"/>
    </row>
    <row r="18" spans="3:32" ht="69.900000000000006" customHeight="1" x14ac:dyDescent="0.25">
      <c r="C18" s="69"/>
      <c r="D18" s="69"/>
      <c r="E18" s="69"/>
      <c r="F18" s="71"/>
      <c r="G18" s="71"/>
      <c r="H18" s="11" t="s">
        <v>43</v>
      </c>
      <c r="I18" s="76" t="s">
        <v>29</v>
      </c>
      <c r="J18" s="11" t="s">
        <v>47</v>
      </c>
      <c r="K18" s="12"/>
      <c r="L18" s="12" t="s">
        <v>23</v>
      </c>
      <c r="M18" s="9" t="s">
        <v>31</v>
      </c>
      <c r="N18" s="9" t="s">
        <v>31</v>
      </c>
      <c r="O18" s="9" t="s">
        <v>31</v>
      </c>
      <c r="P18" s="9">
        <v>1</v>
      </c>
      <c r="Q18" s="9">
        <v>2</v>
      </c>
      <c r="R18" s="9">
        <f t="shared" si="0"/>
        <v>2</v>
      </c>
      <c r="S18" s="9" t="str">
        <f t="shared" si="1"/>
        <v>BAJO</v>
      </c>
      <c r="T18" s="9">
        <v>10</v>
      </c>
      <c r="U18" s="11">
        <f t="shared" si="2"/>
        <v>20</v>
      </c>
      <c r="V18" s="9" t="str">
        <f t="shared" si="3"/>
        <v>IV</v>
      </c>
      <c r="W18" s="11" t="str">
        <f t="shared" si="4"/>
        <v>ACEPTABLE</v>
      </c>
      <c r="X18" s="31">
        <v>12</v>
      </c>
      <c r="Y18" s="57" t="s">
        <v>372</v>
      </c>
      <c r="Z18" s="52"/>
      <c r="AA18" s="9" t="s">
        <v>34</v>
      </c>
      <c r="AB18" s="9" t="s">
        <v>34</v>
      </c>
      <c r="AC18" s="9" t="s">
        <v>34</v>
      </c>
      <c r="AD18" s="9" t="s">
        <v>77</v>
      </c>
      <c r="AE18" s="9" t="s">
        <v>34</v>
      </c>
    </row>
    <row r="19" spans="3:32" s="10" customFormat="1" ht="92.25" customHeight="1" x14ac:dyDescent="0.25">
      <c r="C19" s="69"/>
      <c r="D19" s="69"/>
      <c r="E19" s="69"/>
      <c r="F19" s="71"/>
      <c r="G19" s="71"/>
      <c r="H19" s="9" t="s">
        <v>69</v>
      </c>
      <c r="I19" s="77"/>
      <c r="J19" s="9" t="s">
        <v>48</v>
      </c>
      <c r="K19" s="12"/>
      <c r="L19" s="12" t="s">
        <v>23</v>
      </c>
      <c r="M19" s="9" t="s">
        <v>31</v>
      </c>
      <c r="N19" s="9" t="s">
        <v>36</v>
      </c>
      <c r="O19" s="9" t="s">
        <v>31</v>
      </c>
      <c r="P19" s="9">
        <v>2</v>
      </c>
      <c r="Q19" s="9">
        <v>2</v>
      </c>
      <c r="R19" s="11">
        <f t="shared" si="0"/>
        <v>4</v>
      </c>
      <c r="S19" s="11" t="str">
        <f t="shared" si="1"/>
        <v>BAJO</v>
      </c>
      <c r="T19" s="9">
        <v>100</v>
      </c>
      <c r="U19" s="11">
        <f t="shared" si="2"/>
        <v>400</v>
      </c>
      <c r="V19" s="23" t="str">
        <f t="shared" si="3"/>
        <v>II</v>
      </c>
      <c r="W19" s="11" t="str">
        <f t="shared" si="4"/>
        <v>ACEPTABLE CON CONTROLES</v>
      </c>
      <c r="X19" s="54">
        <v>12</v>
      </c>
      <c r="Y19" s="53" t="s">
        <v>373</v>
      </c>
      <c r="Z19" s="53"/>
      <c r="AA19" s="9" t="s">
        <v>34</v>
      </c>
      <c r="AB19" s="9" t="s">
        <v>34</v>
      </c>
      <c r="AC19" s="9" t="s">
        <v>34</v>
      </c>
      <c r="AD19" s="9" t="s">
        <v>70</v>
      </c>
      <c r="AE19" s="9" t="s">
        <v>34</v>
      </c>
      <c r="AF19" s="13"/>
    </row>
    <row r="20" spans="3:32" s="10" customFormat="1" ht="69.900000000000006" customHeight="1" x14ac:dyDescent="0.25">
      <c r="C20" s="69"/>
      <c r="D20" s="69"/>
      <c r="E20" s="69"/>
      <c r="F20" s="71"/>
      <c r="G20" s="71"/>
      <c r="H20" s="24" t="s">
        <v>49</v>
      </c>
      <c r="I20" s="77"/>
      <c r="J20" s="9" t="s">
        <v>71</v>
      </c>
      <c r="K20" s="25"/>
      <c r="L20" s="12" t="s">
        <v>23</v>
      </c>
      <c r="M20" s="9" t="s">
        <v>31</v>
      </c>
      <c r="N20" s="9" t="s">
        <v>38</v>
      </c>
      <c r="O20" s="9" t="s">
        <v>31</v>
      </c>
      <c r="P20" s="9">
        <v>2</v>
      </c>
      <c r="Q20" s="9">
        <v>2</v>
      </c>
      <c r="R20" s="9">
        <f t="shared" si="0"/>
        <v>4</v>
      </c>
      <c r="S20" s="9" t="str">
        <f t="shared" si="1"/>
        <v>BAJO</v>
      </c>
      <c r="T20" s="9">
        <v>60</v>
      </c>
      <c r="U20" s="11">
        <f t="shared" si="2"/>
        <v>240</v>
      </c>
      <c r="V20" s="23" t="str">
        <f t="shared" si="3"/>
        <v>II</v>
      </c>
      <c r="W20" s="11" t="str">
        <f t="shared" si="4"/>
        <v>ACEPTABLE CON CONTROLES</v>
      </c>
      <c r="X20" s="54">
        <v>12</v>
      </c>
      <c r="Y20" s="58" t="s">
        <v>371</v>
      </c>
      <c r="Z20" s="53"/>
      <c r="AA20" s="9" t="s">
        <v>34</v>
      </c>
      <c r="AB20" s="9" t="s">
        <v>34</v>
      </c>
      <c r="AC20" s="9" t="s">
        <v>34</v>
      </c>
      <c r="AD20" s="9" t="s">
        <v>72</v>
      </c>
      <c r="AE20" s="9" t="s">
        <v>34</v>
      </c>
      <c r="AF20" s="13"/>
    </row>
    <row r="21" spans="3:32" s="10" customFormat="1" ht="86.25" customHeight="1" x14ac:dyDescent="0.25">
      <c r="C21" s="69"/>
      <c r="D21" s="69"/>
      <c r="E21" s="69"/>
      <c r="F21" s="71"/>
      <c r="G21" s="71"/>
      <c r="H21" s="9" t="s">
        <v>35</v>
      </c>
      <c r="I21" s="77"/>
      <c r="J21" s="9" t="s">
        <v>50</v>
      </c>
      <c r="K21" s="9"/>
      <c r="L21" s="12" t="s">
        <v>23</v>
      </c>
      <c r="M21" s="9" t="s">
        <v>31</v>
      </c>
      <c r="N21" s="9" t="s">
        <v>79</v>
      </c>
      <c r="O21" s="9" t="s">
        <v>31</v>
      </c>
      <c r="P21" s="9">
        <v>2</v>
      </c>
      <c r="Q21" s="9">
        <v>3</v>
      </c>
      <c r="R21" s="9">
        <f t="shared" si="0"/>
        <v>6</v>
      </c>
      <c r="S21" s="9" t="str">
        <f t="shared" si="1"/>
        <v>MEDIO</v>
      </c>
      <c r="T21" s="9">
        <v>60</v>
      </c>
      <c r="U21" s="11">
        <f t="shared" si="2"/>
        <v>360</v>
      </c>
      <c r="V21" s="9" t="str">
        <f t="shared" si="3"/>
        <v>II</v>
      </c>
      <c r="W21" s="11" t="str">
        <f t="shared" si="4"/>
        <v>ACEPTABLE CON CONTROLES</v>
      </c>
      <c r="X21" s="54">
        <v>12</v>
      </c>
      <c r="Y21" s="58" t="s">
        <v>381</v>
      </c>
      <c r="Z21" s="53"/>
      <c r="AA21" s="9" t="s">
        <v>34</v>
      </c>
      <c r="AB21" s="9" t="s">
        <v>34</v>
      </c>
      <c r="AC21" s="9" t="s">
        <v>34</v>
      </c>
      <c r="AD21" s="9" t="s">
        <v>78</v>
      </c>
      <c r="AE21" s="9" t="s">
        <v>34</v>
      </c>
      <c r="AF21" s="13"/>
    </row>
    <row r="22" spans="3:32" s="10" customFormat="1" ht="69.900000000000006" customHeight="1" x14ac:dyDescent="0.25">
      <c r="C22" s="69"/>
      <c r="D22" s="69"/>
      <c r="E22" s="69"/>
      <c r="F22" s="71"/>
      <c r="G22" s="71"/>
      <c r="H22" s="9" t="s">
        <v>98</v>
      </c>
      <c r="I22" s="77"/>
      <c r="J22" s="9" t="s">
        <v>50</v>
      </c>
      <c r="K22" s="9"/>
      <c r="L22" s="12"/>
      <c r="M22" s="9" t="s">
        <v>31</v>
      </c>
      <c r="N22" s="9" t="s">
        <v>81</v>
      </c>
      <c r="O22" s="9" t="s">
        <v>31</v>
      </c>
      <c r="P22" s="9">
        <v>2</v>
      </c>
      <c r="Q22" s="9">
        <v>2</v>
      </c>
      <c r="R22" s="9">
        <f t="shared" si="0"/>
        <v>4</v>
      </c>
      <c r="S22" s="9" t="str">
        <f>IF(R22&lt;5,"BAJO",IF(R22&lt;9,"MEDIO",IF(R22&lt;21,"ALTO","MUY ALTO")))</f>
        <v>BAJO</v>
      </c>
      <c r="T22" s="9">
        <v>60</v>
      </c>
      <c r="U22" s="11">
        <f t="shared" si="2"/>
        <v>240</v>
      </c>
      <c r="V22" s="9" t="str">
        <f t="shared" si="3"/>
        <v>II</v>
      </c>
      <c r="W22" s="11" t="str">
        <f t="shared" si="4"/>
        <v>ACEPTABLE CON CONTROLES</v>
      </c>
      <c r="X22" s="54">
        <v>12</v>
      </c>
      <c r="Y22" s="58" t="s">
        <v>381</v>
      </c>
      <c r="Z22" s="53"/>
      <c r="AA22" s="9" t="s">
        <v>34</v>
      </c>
      <c r="AB22" s="9" t="s">
        <v>34</v>
      </c>
      <c r="AC22" s="9"/>
      <c r="AD22" s="9" t="s">
        <v>82</v>
      </c>
      <c r="AE22" s="9"/>
      <c r="AF22" s="13"/>
    </row>
    <row r="23" spans="3:32" s="10" customFormat="1" ht="111.75" customHeight="1" x14ac:dyDescent="0.25">
      <c r="C23" s="69"/>
      <c r="D23" s="69"/>
      <c r="E23" s="69"/>
      <c r="F23" s="71"/>
      <c r="G23" s="71"/>
      <c r="H23" s="9" t="s">
        <v>99</v>
      </c>
      <c r="I23" s="77"/>
      <c r="J23" s="9" t="s">
        <v>51</v>
      </c>
      <c r="K23" s="12"/>
      <c r="L23" s="12" t="s">
        <v>23</v>
      </c>
      <c r="M23" s="9" t="s">
        <v>31</v>
      </c>
      <c r="N23" s="9" t="s">
        <v>83</v>
      </c>
      <c r="O23" s="9" t="s">
        <v>31</v>
      </c>
      <c r="P23" s="9">
        <v>2</v>
      </c>
      <c r="Q23" s="9">
        <v>2</v>
      </c>
      <c r="R23" s="11">
        <f t="shared" si="0"/>
        <v>4</v>
      </c>
      <c r="S23" s="11" t="str">
        <f t="shared" si="1"/>
        <v>BAJO</v>
      </c>
      <c r="T23" s="9">
        <v>100</v>
      </c>
      <c r="U23" s="11">
        <f t="shared" si="2"/>
        <v>400</v>
      </c>
      <c r="V23" s="23" t="str">
        <f t="shared" si="3"/>
        <v>II</v>
      </c>
      <c r="W23" s="11" t="str">
        <f t="shared" si="4"/>
        <v>ACEPTABLE CON CONTROLES</v>
      </c>
      <c r="X23" s="54">
        <v>12</v>
      </c>
      <c r="Y23" s="58" t="s">
        <v>381</v>
      </c>
      <c r="Z23" s="53"/>
      <c r="AA23" s="9" t="s">
        <v>34</v>
      </c>
      <c r="AB23" s="9" t="s">
        <v>34</v>
      </c>
      <c r="AC23" s="9" t="s">
        <v>34</v>
      </c>
      <c r="AD23" s="9" t="s">
        <v>84</v>
      </c>
      <c r="AE23" s="9" t="s">
        <v>34</v>
      </c>
      <c r="AF23" s="13"/>
    </row>
    <row r="24" spans="3:32" s="10" customFormat="1" ht="69.900000000000006" customHeight="1" x14ac:dyDescent="0.25">
      <c r="C24" s="69"/>
      <c r="D24" s="69"/>
      <c r="E24" s="69"/>
      <c r="F24" s="71"/>
      <c r="G24" s="71"/>
      <c r="H24" s="9" t="s">
        <v>52</v>
      </c>
      <c r="I24" s="77"/>
      <c r="J24" s="9" t="s">
        <v>39</v>
      </c>
      <c r="K24" s="12"/>
      <c r="L24" s="12" t="s">
        <v>23</v>
      </c>
      <c r="M24" s="9" t="s">
        <v>31</v>
      </c>
      <c r="N24" s="9" t="s">
        <v>73</v>
      </c>
      <c r="O24" s="9" t="s">
        <v>31</v>
      </c>
      <c r="P24" s="9">
        <v>2</v>
      </c>
      <c r="Q24" s="9">
        <v>3</v>
      </c>
      <c r="R24" s="9">
        <f t="shared" si="0"/>
        <v>6</v>
      </c>
      <c r="S24" s="9" t="str">
        <f t="shared" si="1"/>
        <v>MEDIO</v>
      </c>
      <c r="T24" s="9">
        <v>25</v>
      </c>
      <c r="U24" s="11">
        <f t="shared" si="2"/>
        <v>150</v>
      </c>
      <c r="V24" s="23" t="str">
        <f t="shared" si="3"/>
        <v>II</v>
      </c>
      <c r="W24" s="11" t="str">
        <f t="shared" si="4"/>
        <v>ACEPTABLE CON CONTROLES</v>
      </c>
      <c r="X24" s="54">
        <v>12</v>
      </c>
      <c r="Y24" s="58" t="s">
        <v>374</v>
      </c>
      <c r="Z24" s="53"/>
      <c r="AA24" s="9" t="s">
        <v>34</v>
      </c>
      <c r="AB24" s="9" t="s">
        <v>34</v>
      </c>
      <c r="AC24" s="9" t="s">
        <v>34</v>
      </c>
      <c r="AD24" s="9" t="s">
        <v>42</v>
      </c>
      <c r="AE24" s="9" t="s">
        <v>34</v>
      </c>
      <c r="AF24" s="13"/>
    </row>
    <row r="25" spans="3:32" s="10" customFormat="1" ht="135" customHeight="1" x14ac:dyDescent="0.25">
      <c r="C25" s="69"/>
      <c r="D25" s="69"/>
      <c r="E25" s="69"/>
      <c r="F25" s="71"/>
      <c r="G25" s="71"/>
      <c r="H25" s="9" t="s">
        <v>54</v>
      </c>
      <c r="I25" s="26" t="s">
        <v>32</v>
      </c>
      <c r="J25" s="9" t="s">
        <v>100</v>
      </c>
      <c r="K25" s="12"/>
      <c r="L25" s="12" t="s">
        <v>23</v>
      </c>
      <c r="M25" s="9" t="s">
        <v>31</v>
      </c>
      <c r="N25" s="9" t="s">
        <v>33</v>
      </c>
      <c r="O25" s="9" t="s">
        <v>31</v>
      </c>
      <c r="P25" s="9">
        <v>1</v>
      </c>
      <c r="Q25" s="9">
        <v>2</v>
      </c>
      <c r="R25" s="11">
        <f t="shared" si="0"/>
        <v>2</v>
      </c>
      <c r="S25" s="11" t="str">
        <f t="shared" si="1"/>
        <v>BAJO</v>
      </c>
      <c r="T25" s="9">
        <v>25</v>
      </c>
      <c r="U25" s="11">
        <f t="shared" si="2"/>
        <v>50</v>
      </c>
      <c r="V25" s="23" t="str">
        <f t="shared" si="3"/>
        <v>III</v>
      </c>
      <c r="W25" s="11" t="str">
        <f t="shared" si="4"/>
        <v>ACEPTABLE</v>
      </c>
      <c r="X25" s="54">
        <v>12</v>
      </c>
      <c r="Y25" s="58" t="s">
        <v>375</v>
      </c>
      <c r="Z25" s="53"/>
      <c r="AA25" s="9" t="s">
        <v>34</v>
      </c>
      <c r="AB25" s="9" t="s">
        <v>34</v>
      </c>
      <c r="AC25" s="9" t="s">
        <v>34</v>
      </c>
      <c r="AD25" s="9" t="s">
        <v>86</v>
      </c>
      <c r="AE25" s="9" t="s">
        <v>34</v>
      </c>
      <c r="AF25" s="13"/>
    </row>
    <row r="26" spans="3:32" s="10" customFormat="1" ht="69.900000000000006" customHeight="1" x14ac:dyDescent="0.25">
      <c r="C26" s="69"/>
      <c r="D26" s="69"/>
      <c r="E26" s="69"/>
      <c r="F26" s="71"/>
      <c r="G26" s="71"/>
      <c r="H26" s="24" t="s">
        <v>55</v>
      </c>
      <c r="I26" s="27"/>
      <c r="J26" s="9" t="s">
        <v>56</v>
      </c>
      <c r="K26" s="28"/>
      <c r="L26" s="28" t="s">
        <v>23</v>
      </c>
      <c r="M26" s="9" t="s">
        <v>31</v>
      </c>
      <c r="N26" s="9" t="s">
        <v>34</v>
      </c>
      <c r="O26" s="9" t="s">
        <v>34</v>
      </c>
      <c r="P26" s="9">
        <v>2</v>
      </c>
      <c r="Q26" s="9">
        <v>2</v>
      </c>
      <c r="R26" s="9">
        <f t="shared" si="0"/>
        <v>4</v>
      </c>
      <c r="S26" s="9" t="str">
        <f t="shared" si="1"/>
        <v>BAJO</v>
      </c>
      <c r="T26" s="9">
        <v>25</v>
      </c>
      <c r="U26" s="11">
        <f t="shared" si="2"/>
        <v>100</v>
      </c>
      <c r="V26" s="9" t="str">
        <f t="shared" si="3"/>
        <v>III</v>
      </c>
      <c r="W26" s="11" t="str">
        <f t="shared" si="4"/>
        <v>ACEPTABLE</v>
      </c>
      <c r="X26" s="54">
        <v>12</v>
      </c>
      <c r="Y26" s="53" t="s">
        <v>373</v>
      </c>
      <c r="Z26" s="53"/>
      <c r="AA26" s="9" t="s">
        <v>34</v>
      </c>
      <c r="AB26" s="9" t="s">
        <v>34</v>
      </c>
      <c r="AC26" s="9" t="s">
        <v>34</v>
      </c>
      <c r="AD26" s="9" t="s">
        <v>44</v>
      </c>
      <c r="AE26" s="9" t="s">
        <v>34</v>
      </c>
      <c r="AF26" s="13"/>
    </row>
    <row r="27" spans="3:32" s="10" customFormat="1" ht="76.5" customHeight="1" x14ac:dyDescent="0.25">
      <c r="C27" s="69"/>
      <c r="D27" s="69"/>
      <c r="E27" s="69"/>
      <c r="F27" s="71"/>
      <c r="G27" s="71"/>
      <c r="H27" s="24" t="s">
        <v>37</v>
      </c>
      <c r="I27" s="9" t="s">
        <v>30</v>
      </c>
      <c r="J27" s="9" t="s">
        <v>57</v>
      </c>
      <c r="K27" s="29" t="s">
        <v>23</v>
      </c>
      <c r="L27" s="28" t="s">
        <v>23</v>
      </c>
      <c r="M27" s="9" t="s">
        <v>31</v>
      </c>
      <c r="N27" s="9" t="s">
        <v>90</v>
      </c>
      <c r="O27" s="9" t="s">
        <v>31</v>
      </c>
      <c r="P27" s="9">
        <v>2</v>
      </c>
      <c r="Q27" s="9">
        <v>4</v>
      </c>
      <c r="R27" s="9">
        <f t="shared" si="0"/>
        <v>8</v>
      </c>
      <c r="S27" s="9" t="str">
        <f t="shared" si="1"/>
        <v>MEDIO</v>
      </c>
      <c r="T27" s="9">
        <v>25</v>
      </c>
      <c r="U27" s="11">
        <f t="shared" si="2"/>
        <v>200</v>
      </c>
      <c r="V27" s="23" t="str">
        <f t="shared" si="3"/>
        <v>II</v>
      </c>
      <c r="W27" s="11" t="str">
        <f t="shared" si="4"/>
        <v>ACEPTABLE CON CONTROLES</v>
      </c>
      <c r="X27" s="54">
        <v>12</v>
      </c>
      <c r="Y27" s="35" t="s">
        <v>376</v>
      </c>
      <c r="Z27" s="53"/>
      <c r="AA27" s="9" t="s">
        <v>34</v>
      </c>
      <c r="AB27" s="9" t="s">
        <v>34</v>
      </c>
      <c r="AC27" s="9" t="s">
        <v>34</v>
      </c>
      <c r="AD27" s="9" t="s">
        <v>89</v>
      </c>
      <c r="AE27" s="9" t="s">
        <v>34</v>
      </c>
      <c r="AF27" s="13"/>
    </row>
    <row r="28" spans="3:32" s="10" customFormat="1" ht="76.5" customHeight="1" x14ac:dyDescent="0.25">
      <c r="C28" s="72" t="s">
        <v>165</v>
      </c>
      <c r="D28" s="72" t="s">
        <v>169</v>
      </c>
      <c r="E28" s="72" t="s">
        <v>170</v>
      </c>
      <c r="F28" s="74" t="s">
        <v>172</v>
      </c>
      <c r="G28" s="74" t="s">
        <v>168</v>
      </c>
      <c r="H28" s="1" t="s">
        <v>75</v>
      </c>
      <c r="I28" s="1" t="s">
        <v>27</v>
      </c>
      <c r="J28" s="1" t="s">
        <v>26</v>
      </c>
      <c r="K28" s="2" t="s">
        <v>23</v>
      </c>
      <c r="L28" s="2"/>
      <c r="M28" s="3" t="s">
        <v>31</v>
      </c>
      <c r="N28" s="1" t="s">
        <v>61</v>
      </c>
      <c r="O28" s="1" t="s">
        <v>31</v>
      </c>
      <c r="P28" s="3">
        <v>2</v>
      </c>
      <c r="Q28" s="3">
        <v>4</v>
      </c>
      <c r="R28" s="1">
        <f t="shared" ref="R28:R44" si="5">P28*Q28</f>
        <v>8</v>
      </c>
      <c r="S28" s="1" t="str">
        <f t="shared" ref="S28:S47" si="6">IF(R28&lt;5,"BAJO",IF(R28&lt;9,"MEDIO",IF(R28&lt;21,"ALTO","MUY ALTO")))</f>
        <v>MEDIO</v>
      </c>
      <c r="T28" s="3">
        <v>25</v>
      </c>
      <c r="U28" s="1">
        <f t="shared" ref="U28:U44" si="7">T28*R28</f>
        <v>200</v>
      </c>
      <c r="V28" s="1" t="str">
        <f t="shared" ref="V28:V47" si="8">IF(U28&lt;21,"IV",IF(U28&lt;121,"III",IF(U28&lt;501,"II","I")))</f>
        <v>II</v>
      </c>
      <c r="W28" s="11" t="str">
        <f t="shared" si="4"/>
        <v>ACEPTABLE CON CONTROLES</v>
      </c>
      <c r="X28" s="54">
        <v>5</v>
      </c>
      <c r="Y28" s="57" t="s">
        <v>366</v>
      </c>
      <c r="Z28" s="53"/>
      <c r="AA28" s="3" t="s">
        <v>34</v>
      </c>
      <c r="AB28" s="3" t="s">
        <v>34</v>
      </c>
      <c r="AC28" s="3" t="s">
        <v>34</v>
      </c>
      <c r="AD28" s="3" t="s">
        <v>62</v>
      </c>
      <c r="AE28" s="3" t="s">
        <v>34</v>
      </c>
      <c r="AF28" s="13"/>
    </row>
    <row r="29" spans="3:32" s="10" customFormat="1" ht="76.5" customHeight="1" x14ac:dyDescent="0.25">
      <c r="C29" s="72"/>
      <c r="D29" s="72"/>
      <c r="E29" s="72"/>
      <c r="F29" s="75"/>
      <c r="G29" s="75"/>
      <c r="H29" s="1" t="s">
        <v>60</v>
      </c>
      <c r="I29" s="1" t="s">
        <v>27</v>
      </c>
      <c r="J29" s="1" t="s">
        <v>26</v>
      </c>
      <c r="K29" s="2" t="s">
        <v>23</v>
      </c>
      <c r="L29" s="2"/>
      <c r="M29" s="3" t="s">
        <v>31</v>
      </c>
      <c r="N29" s="1" t="s">
        <v>61</v>
      </c>
      <c r="O29" s="1" t="s">
        <v>31</v>
      </c>
      <c r="P29" s="3">
        <v>2</v>
      </c>
      <c r="Q29" s="3">
        <v>4</v>
      </c>
      <c r="R29" s="1">
        <f t="shared" si="5"/>
        <v>8</v>
      </c>
      <c r="S29" s="1" t="str">
        <f>IF(R29&lt;5,"BAJO",IF(R29&lt;9,"MEDIO",IF(R29&lt;21,"ALTO","MUY ALTO")))</f>
        <v>MEDIO</v>
      </c>
      <c r="T29" s="3">
        <v>25</v>
      </c>
      <c r="U29" s="1">
        <f t="shared" si="7"/>
        <v>200</v>
      </c>
      <c r="V29" s="1" t="str">
        <f t="shared" si="8"/>
        <v>II</v>
      </c>
      <c r="W29" s="11" t="str">
        <f t="shared" si="4"/>
        <v>ACEPTABLE CON CONTROLES</v>
      </c>
      <c r="X29" s="54">
        <v>5</v>
      </c>
      <c r="Y29" s="57" t="s">
        <v>366</v>
      </c>
      <c r="Z29" s="53"/>
      <c r="AA29" s="3" t="s">
        <v>34</v>
      </c>
      <c r="AB29" s="3" t="s">
        <v>34</v>
      </c>
      <c r="AC29" s="3" t="s">
        <v>34</v>
      </c>
      <c r="AD29" s="3" t="s">
        <v>62</v>
      </c>
      <c r="AE29" s="3" t="s">
        <v>34</v>
      </c>
      <c r="AF29" s="13"/>
    </row>
    <row r="30" spans="3:32" s="10" customFormat="1" ht="82.5" customHeight="1" x14ac:dyDescent="0.25">
      <c r="C30" s="72"/>
      <c r="D30" s="72"/>
      <c r="E30" s="72"/>
      <c r="F30" s="75"/>
      <c r="G30" s="75"/>
      <c r="H30" s="1" t="s">
        <v>63</v>
      </c>
      <c r="I30" s="1" t="s">
        <v>27</v>
      </c>
      <c r="J30" s="1" t="s">
        <v>26</v>
      </c>
      <c r="K30" s="2" t="s">
        <v>23</v>
      </c>
      <c r="L30" s="2" t="s">
        <v>23</v>
      </c>
      <c r="M30" s="3" t="s">
        <v>31</v>
      </c>
      <c r="N30" s="1" t="s">
        <v>61</v>
      </c>
      <c r="O30" s="1" t="s">
        <v>31</v>
      </c>
      <c r="P30" s="3">
        <v>2</v>
      </c>
      <c r="Q30" s="3">
        <v>2</v>
      </c>
      <c r="R30" s="1">
        <f t="shared" si="5"/>
        <v>4</v>
      </c>
      <c r="S30" s="1" t="str">
        <f>IF(R30&lt;5,"BAJO",IF(R30&lt;9,"MEDIO",IF(R30&lt;21,"ALTO","MUY ALTO")))</f>
        <v>BAJO</v>
      </c>
      <c r="T30" s="3">
        <v>25</v>
      </c>
      <c r="U30" s="1">
        <f t="shared" si="7"/>
        <v>100</v>
      </c>
      <c r="V30" s="1" t="str">
        <f t="shared" si="8"/>
        <v>III</v>
      </c>
      <c r="W30" s="11" t="str">
        <f t="shared" si="4"/>
        <v>ACEPTABLE</v>
      </c>
      <c r="X30" s="54">
        <v>5</v>
      </c>
      <c r="Y30" s="57" t="s">
        <v>366</v>
      </c>
      <c r="Z30" s="53"/>
      <c r="AA30" s="3" t="s">
        <v>34</v>
      </c>
      <c r="AB30" s="3" t="s">
        <v>34</v>
      </c>
      <c r="AC30" s="3" t="s">
        <v>34</v>
      </c>
      <c r="AD30" s="3" t="s">
        <v>62</v>
      </c>
      <c r="AE30" s="3" t="s">
        <v>34</v>
      </c>
      <c r="AF30" s="13"/>
    </row>
    <row r="31" spans="3:32" s="10" customFormat="1" ht="82.5" customHeight="1" x14ac:dyDescent="0.25">
      <c r="C31" s="72"/>
      <c r="D31" s="72"/>
      <c r="E31" s="72"/>
      <c r="F31" s="75"/>
      <c r="G31" s="75"/>
      <c r="H31" s="1" t="s">
        <v>64</v>
      </c>
      <c r="I31" s="80" t="s">
        <v>28</v>
      </c>
      <c r="J31" s="1" t="s">
        <v>41</v>
      </c>
      <c r="K31" s="2" t="s">
        <v>23</v>
      </c>
      <c r="L31" s="2"/>
      <c r="M31" s="3" t="s">
        <v>31</v>
      </c>
      <c r="N31" s="1" t="s">
        <v>65</v>
      </c>
      <c r="O31" s="1" t="s">
        <v>31</v>
      </c>
      <c r="P31" s="3">
        <v>1</v>
      </c>
      <c r="Q31" s="3">
        <v>2</v>
      </c>
      <c r="R31" s="1">
        <f t="shared" si="5"/>
        <v>2</v>
      </c>
      <c r="S31" s="1" t="str">
        <f t="shared" si="6"/>
        <v>BAJO</v>
      </c>
      <c r="T31" s="3">
        <v>10</v>
      </c>
      <c r="U31" s="1">
        <f t="shared" si="7"/>
        <v>20</v>
      </c>
      <c r="V31" s="1" t="str">
        <f t="shared" si="8"/>
        <v>IV</v>
      </c>
      <c r="W31" s="11" t="str">
        <f t="shared" si="4"/>
        <v>ACEPTABLE</v>
      </c>
      <c r="X31" s="54">
        <v>5</v>
      </c>
      <c r="Y31" s="52" t="s">
        <v>368</v>
      </c>
      <c r="Z31" s="53"/>
      <c r="AA31" s="3" t="s">
        <v>34</v>
      </c>
      <c r="AB31" s="3" t="s">
        <v>34</v>
      </c>
      <c r="AC31" s="9" t="s">
        <v>34</v>
      </c>
      <c r="AD31" s="9" t="s">
        <v>383</v>
      </c>
      <c r="AE31" s="3" t="s">
        <v>34</v>
      </c>
      <c r="AF31" s="13"/>
    </row>
    <row r="32" spans="3:32" s="10" customFormat="1" ht="82.5" customHeight="1" x14ac:dyDescent="0.25">
      <c r="C32" s="72"/>
      <c r="D32" s="72"/>
      <c r="E32" s="72"/>
      <c r="F32" s="75"/>
      <c r="G32" s="75"/>
      <c r="H32" s="1" t="s">
        <v>66</v>
      </c>
      <c r="I32" s="81"/>
      <c r="J32" s="1" t="s">
        <v>40</v>
      </c>
      <c r="K32" s="2"/>
      <c r="L32" s="2"/>
      <c r="M32" s="3" t="s">
        <v>31</v>
      </c>
      <c r="N32" s="1" t="s">
        <v>67</v>
      </c>
      <c r="O32" s="1" t="s">
        <v>31</v>
      </c>
      <c r="P32" s="3">
        <v>1</v>
      </c>
      <c r="Q32" s="3">
        <v>4</v>
      </c>
      <c r="R32" s="1">
        <f t="shared" si="5"/>
        <v>4</v>
      </c>
      <c r="S32" s="1" t="str">
        <f t="shared" si="6"/>
        <v>BAJO</v>
      </c>
      <c r="T32" s="3">
        <v>10</v>
      </c>
      <c r="U32" s="1">
        <f t="shared" si="7"/>
        <v>40</v>
      </c>
      <c r="V32" s="1" t="str">
        <f t="shared" si="8"/>
        <v>III</v>
      </c>
      <c r="W32" s="11" t="str">
        <f t="shared" si="4"/>
        <v>ACEPTABLE</v>
      </c>
      <c r="X32" s="54">
        <v>5</v>
      </c>
      <c r="Y32" s="52" t="s">
        <v>369</v>
      </c>
      <c r="Z32" s="53"/>
      <c r="AA32" s="3" t="s">
        <v>34</v>
      </c>
      <c r="AB32" s="3" t="s">
        <v>34</v>
      </c>
      <c r="AC32" s="9" t="s">
        <v>384</v>
      </c>
      <c r="AD32" s="9" t="s">
        <v>34</v>
      </c>
      <c r="AE32" s="3" t="s">
        <v>34</v>
      </c>
      <c r="AF32" s="13"/>
    </row>
    <row r="33" spans="3:32" s="10" customFormat="1" ht="82.5" customHeight="1" x14ac:dyDescent="0.25">
      <c r="C33" s="72"/>
      <c r="D33" s="72"/>
      <c r="E33" s="72"/>
      <c r="F33" s="75"/>
      <c r="G33" s="75"/>
      <c r="H33" s="3" t="s">
        <v>58</v>
      </c>
      <c r="I33" s="82"/>
      <c r="J33" s="3" t="s">
        <v>46</v>
      </c>
      <c r="K33" s="2" t="s">
        <v>23</v>
      </c>
      <c r="L33" s="2"/>
      <c r="M33" s="3" t="s">
        <v>31</v>
      </c>
      <c r="N33" s="3" t="s">
        <v>68</v>
      </c>
      <c r="O33" s="3" t="s">
        <v>31</v>
      </c>
      <c r="P33" s="3">
        <v>1</v>
      </c>
      <c r="Q33" s="3">
        <v>3</v>
      </c>
      <c r="R33" s="3">
        <f t="shared" si="5"/>
        <v>3</v>
      </c>
      <c r="S33" s="3" t="str">
        <f t="shared" si="6"/>
        <v>BAJO</v>
      </c>
      <c r="T33" s="3">
        <v>10</v>
      </c>
      <c r="U33" s="3">
        <f t="shared" si="7"/>
        <v>30</v>
      </c>
      <c r="V33" s="3" t="str">
        <f t="shared" si="8"/>
        <v>III</v>
      </c>
      <c r="W33" s="11" t="str">
        <f t="shared" si="4"/>
        <v>ACEPTABLE</v>
      </c>
      <c r="X33" s="54">
        <v>5</v>
      </c>
      <c r="Y33" s="58" t="s">
        <v>370</v>
      </c>
      <c r="Z33" s="53"/>
      <c r="AA33" s="3" t="s">
        <v>34</v>
      </c>
      <c r="AB33" s="3" t="s">
        <v>34</v>
      </c>
      <c r="AC33" s="3" t="s">
        <v>34</v>
      </c>
      <c r="AD33" s="3" t="s">
        <v>76</v>
      </c>
      <c r="AE33" s="3" t="s">
        <v>34</v>
      </c>
      <c r="AF33" s="13"/>
    </row>
    <row r="34" spans="3:32" s="10" customFormat="1" ht="82.5" customHeight="1" x14ac:dyDescent="0.25">
      <c r="C34" s="72"/>
      <c r="D34" s="72"/>
      <c r="E34" s="72"/>
      <c r="F34" s="75"/>
      <c r="G34" s="75"/>
      <c r="H34" s="1" t="s">
        <v>43</v>
      </c>
      <c r="I34" s="80" t="s">
        <v>29</v>
      </c>
      <c r="J34" s="1" t="s">
        <v>47</v>
      </c>
      <c r="K34" s="2"/>
      <c r="L34" s="2" t="s">
        <v>23</v>
      </c>
      <c r="M34" s="3" t="s">
        <v>31</v>
      </c>
      <c r="N34" s="3" t="s">
        <v>31</v>
      </c>
      <c r="O34" s="3" t="s">
        <v>31</v>
      </c>
      <c r="P34" s="3">
        <v>1</v>
      </c>
      <c r="Q34" s="3">
        <v>2</v>
      </c>
      <c r="R34" s="3">
        <f t="shared" si="5"/>
        <v>2</v>
      </c>
      <c r="S34" s="3" t="str">
        <f t="shared" si="6"/>
        <v>BAJO</v>
      </c>
      <c r="T34" s="3">
        <v>10</v>
      </c>
      <c r="U34" s="3">
        <f t="shared" si="7"/>
        <v>20</v>
      </c>
      <c r="V34" s="3" t="str">
        <f t="shared" si="8"/>
        <v>IV</v>
      </c>
      <c r="W34" s="11" t="str">
        <f t="shared" si="4"/>
        <v>ACEPTABLE</v>
      </c>
      <c r="X34" s="54">
        <v>5</v>
      </c>
      <c r="Y34" s="57" t="s">
        <v>372</v>
      </c>
      <c r="Z34" s="53"/>
      <c r="AA34" s="3" t="s">
        <v>34</v>
      </c>
      <c r="AB34" s="3" t="s">
        <v>34</v>
      </c>
      <c r="AC34" s="3" t="s">
        <v>34</v>
      </c>
      <c r="AD34" s="3" t="s">
        <v>77</v>
      </c>
      <c r="AE34" s="3" t="s">
        <v>34</v>
      </c>
      <c r="AF34" s="13"/>
    </row>
    <row r="35" spans="3:32" s="10" customFormat="1" ht="82.5" customHeight="1" x14ac:dyDescent="0.25">
      <c r="C35" s="72"/>
      <c r="D35" s="72"/>
      <c r="E35" s="72"/>
      <c r="F35" s="75"/>
      <c r="G35" s="75"/>
      <c r="H35" s="3" t="s">
        <v>69</v>
      </c>
      <c r="I35" s="81"/>
      <c r="J35" s="3" t="s">
        <v>48</v>
      </c>
      <c r="K35" s="2"/>
      <c r="L35" s="2" t="s">
        <v>23</v>
      </c>
      <c r="M35" s="3" t="s">
        <v>31</v>
      </c>
      <c r="N35" s="3" t="s">
        <v>36</v>
      </c>
      <c r="O35" s="3" t="s">
        <v>31</v>
      </c>
      <c r="P35" s="3">
        <v>2</v>
      </c>
      <c r="Q35" s="3">
        <v>2</v>
      </c>
      <c r="R35" s="1">
        <f t="shared" si="5"/>
        <v>4</v>
      </c>
      <c r="S35" s="1" t="str">
        <f t="shared" si="6"/>
        <v>BAJO</v>
      </c>
      <c r="T35" s="3">
        <v>100</v>
      </c>
      <c r="U35" s="4">
        <f t="shared" si="7"/>
        <v>400</v>
      </c>
      <c r="V35" s="4" t="str">
        <f t="shared" si="8"/>
        <v>II</v>
      </c>
      <c r="W35" s="11" t="str">
        <f t="shared" si="4"/>
        <v>ACEPTABLE CON CONTROLES</v>
      </c>
      <c r="X35" s="54">
        <v>5</v>
      </c>
      <c r="Y35" s="53" t="s">
        <v>373</v>
      </c>
      <c r="Z35" s="53"/>
      <c r="AA35" s="3" t="s">
        <v>34</v>
      </c>
      <c r="AB35" s="3" t="s">
        <v>34</v>
      </c>
      <c r="AC35" s="3" t="s">
        <v>34</v>
      </c>
      <c r="AD35" s="3" t="s">
        <v>70</v>
      </c>
      <c r="AE35" s="3" t="s">
        <v>34</v>
      </c>
      <c r="AF35" s="13"/>
    </row>
    <row r="36" spans="3:32" s="10" customFormat="1" ht="82.5" customHeight="1" x14ac:dyDescent="0.25">
      <c r="C36" s="72"/>
      <c r="D36" s="72"/>
      <c r="E36" s="72"/>
      <c r="F36" s="75"/>
      <c r="G36" s="75"/>
      <c r="H36" s="5" t="s">
        <v>49</v>
      </c>
      <c r="I36" s="81"/>
      <c r="J36" s="3" t="s">
        <v>71</v>
      </c>
      <c r="K36" s="8"/>
      <c r="L36" s="2" t="s">
        <v>23</v>
      </c>
      <c r="M36" s="3" t="s">
        <v>31</v>
      </c>
      <c r="N36" s="3" t="s">
        <v>38</v>
      </c>
      <c r="O36" s="3" t="s">
        <v>31</v>
      </c>
      <c r="P36" s="3">
        <v>2</v>
      </c>
      <c r="Q36" s="3">
        <v>2</v>
      </c>
      <c r="R36" s="3">
        <f t="shared" si="5"/>
        <v>4</v>
      </c>
      <c r="S36" s="3" t="str">
        <f t="shared" si="6"/>
        <v>BAJO</v>
      </c>
      <c r="T36" s="3">
        <v>60</v>
      </c>
      <c r="U36" s="3">
        <f t="shared" si="7"/>
        <v>240</v>
      </c>
      <c r="V36" s="5" t="str">
        <f t="shared" si="8"/>
        <v>II</v>
      </c>
      <c r="W36" s="11" t="str">
        <f t="shared" si="4"/>
        <v>ACEPTABLE CON CONTROLES</v>
      </c>
      <c r="X36" s="54">
        <v>5</v>
      </c>
      <c r="Y36" s="58" t="s">
        <v>371</v>
      </c>
      <c r="Z36" s="53"/>
      <c r="AA36" s="3" t="s">
        <v>34</v>
      </c>
      <c r="AB36" s="3" t="s">
        <v>34</v>
      </c>
      <c r="AC36" s="3" t="s">
        <v>34</v>
      </c>
      <c r="AD36" s="3" t="s">
        <v>72</v>
      </c>
      <c r="AE36" s="3" t="s">
        <v>34</v>
      </c>
      <c r="AF36" s="13"/>
    </row>
    <row r="37" spans="3:32" s="10" customFormat="1" ht="82.5" customHeight="1" x14ac:dyDescent="0.25">
      <c r="C37" s="72"/>
      <c r="D37" s="72"/>
      <c r="E37" s="72"/>
      <c r="F37" s="75"/>
      <c r="G37" s="75"/>
      <c r="H37" s="3" t="s">
        <v>35</v>
      </c>
      <c r="I37" s="81"/>
      <c r="J37" s="3" t="s">
        <v>50</v>
      </c>
      <c r="K37" s="3"/>
      <c r="L37" s="2" t="s">
        <v>23</v>
      </c>
      <c r="M37" s="3" t="s">
        <v>31</v>
      </c>
      <c r="N37" s="9" t="s">
        <v>79</v>
      </c>
      <c r="O37" s="3" t="s">
        <v>31</v>
      </c>
      <c r="P37" s="3">
        <v>2</v>
      </c>
      <c r="Q37" s="3">
        <v>3</v>
      </c>
      <c r="R37" s="3">
        <f t="shared" si="5"/>
        <v>6</v>
      </c>
      <c r="S37" s="3" t="str">
        <f t="shared" si="6"/>
        <v>MEDIO</v>
      </c>
      <c r="T37" s="3">
        <v>60</v>
      </c>
      <c r="U37" s="3">
        <f t="shared" si="7"/>
        <v>360</v>
      </c>
      <c r="V37" s="3" t="str">
        <f t="shared" si="8"/>
        <v>II</v>
      </c>
      <c r="W37" s="11" t="str">
        <f t="shared" si="4"/>
        <v>ACEPTABLE CON CONTROLES</v>
      </c>
      <c r="X37" s="54">
        <v>5</v>
      </c>
      <c r="Y37" s="58" t="s">
        <v>381</v>
      </c>
      <c r="Z37" s="53"/>
      <c r="AA37" s="3" t="s">
        <v>34</v>
      </c>
      <c r="AB37" s="3" t="s">
        <v>34</v>
      </c>
      <c r="AC37" s="3" t="s">
        <v>34</v>
      </c>
      <c r="AD37" s="3" t="s">
        <v>78</v>
      </c>
      <c r="AE37" s="3" t="s">
        <v>34</v>
      </c>
      <c r="AF37" s="13"/>
    </row>
    <row r="38" spans="3:32" s="10" customFormat="1" ht="82.5" customHeight="1" x14ac:dyDescent="0.25">
      <c r="C38" s="72"/>
      <c r="D38" s="72"/>
      <c r="E38" s="72"/>
      <c r="F38" s="75"/>
      <c r="G38" s="75"/>
      <c r="H38" s="3" t="s">
        <v>80</v>
      </c>
      <c r="I38" s="81"/>
      <c r="J38" s="3" t="s">
        <v>50</v>
      </c>
      <c r="K38" s="3"/>
      <c r="L38" s="2"/>
      <c r="M38" s="3" t="s">
        <v>31</v>
      </c>
      <c r="N38" s="3" t="s">
        <v>81</v>
      </c>
      <c r="O38" s="3" t="s">
        <v>31</v>
      </c>
      <c r="P38" s="3">
        <v>2</v>
      </c>
      <c r="Q38" s="3">
        <v>3</v>
      </c>
      <c r="R38" s="3">
        <f t="shared" si="5"/>
        <v>6</v>
      </c>
      <c r="S38" s="3" t="str">
        <f>IF(R38&lt;5,"BAJO",IF(R38&lt;9,"MEDIO",IF(R38&lt;21,"ALTO","MUY ALTO")))</f>
        <v>MEDIO</v>
      </c>
      <c r="T38" s="3">
        <v>60</v>
      </c>
      <c r="U38" s="3">
        <f t="shared" si="7"/>
        <v>360</v>
      </c>
      <c r="V38" s="3" t="str">
        <f t="shared" si="8"/>
        <v>II</v>
      </c>
      <c r="W38" s="11" t="str">
        <f t="shared" si="4"/>
        <v>ACEPTABLE CON CONTROLES</v>
      </c>
      <c r="X38" s="54">
        <v>5</v>
      </c>
      <c r="Y38" s="58" t="s">
        <v>381</v>
      </c>
      <c r="Z38" s="53"/>
      <c r="AA38" s="3" t="s">
        <v>34</v>
      </c>
      <c r="AB38" s="3" t="s">
        <v>34</v>
      </c>
      <c r="AC38" s="3" t="s">
        <v>34</v>
      </c>
      <c r="AD38" s="3" t="s">
        <v>82</v>
      </c>
      <c r="AE38" s="3"/>
      <c r="AF38" s="13"/>
    </row>
    <row r="39" spans="3:32" s="10" customFormat="1" ht="82.5" customHeight="1" x14ac:dyDescent="0.25">
      <c r="C39" s="72"/>
      <c r="D39" s="72"/>
      <c r="E39" s="72"/>
      <c r="F39" s="75"/>
      <c r="G39" s="75"/>
      <c r="H39" s="3" t="s">
        <v>85</v>
      </c>
      <c r="I39" s="81"/>
      <c r="J39" s="3" t="s">
        <v>51</v>
      </c>
      <c r="K39" s="2"/>
      <c r="L39" s="2" t="s">
        <v>23</v>
      </c>
      <c r="M39" s="3" t="s">
        <v>31</v>
      </c>
      <c r="N39" s="3" t="s">
        <v>83</v>
      </c>
      <c r="O39" s="3" t="s">
        <v>31</v>
      </c>
      <c r="P39" s="3">
        <v>2</v>
      </c>
      <c r="Q39" s="3">
        <v>2</v>
      </c>
      <c r="R39" s="3">
        <f t="shared" si="5"/>
        <v>4</v>
      </c>
      <c r="S39" s="3" t="str">
        <f t="shared" si="6"/>
        <v>BAJO</v>
      </c>
      <c r="T39" s="3">
        <v>100</v>
      </c>
      <c r="U39" s="5">
        <f t="shared" si="7"/>
        <v>400</v>
      </c>
      <c r="V39" s="5" t="str">
        <f t="shared" si="8"/>
        <v>II</v>
      </c>
      <c r="W39" s="11" t="str">
        <f t="shared" si="4"/>
        <v>ACEPTABLE CON CONTROLES</v>
      </c>
      <c r="X39" s="54">
        <v>5</v>
      </c>
      <c r="Y39" s="58" t="s">
        <v>381</v>
      </c>
      <c r="Z39" s="53"/>
      <c r="AA39" s="3" t="s">
        <v>34</v>
      </c>
      <c r="AB39" s="3" t="s">
        <v>34</v>
      </c>
      <c r="AC39" s="3" t="s">
        <v>34</v>
      </c>
      <c r="AD39" s="3" t="s">
        <v>84</v>
      </c>
      <c r="AE39" s="3" t="s">
        <v>34</v>
      </c>
      <c r="AF39" s="13"/>
    </row>
    <row r="40" spans="3:32" s="10" customFormat="1" ht="82.5" customHeight="1" x14ac:dyDescent="0.25">
      <c r="C40" s="72"/>
      <c r="D40" s="72"/>
      <c r="E40" s="72"/>
      <c r="F40" s="75"/>
      <c r="G40" s="75"/>
      <c r="H40" s="3" t="s">
        <v>52</v>
      </c>
      <c r="I40" s="81"/>
      <c r="J40" s="3" t="s">
        <v>39</v>
      </c>
      <c r="K40" s="2"/>
      <c r="L40" s="2" t="s">
        <v>23</v>
      </c>
      <c r="M40" s="3" t="s">
        <v>31</v>
      </c>
      <c r="N40" s="3" t="s">
        <v>73</v>
      </c>
      <c r="O40" s="3" t="s">
        <v>31</v>
      </c>
      <c r="P40" s="3">
        <v>2</v>
      </c>
      <c r="Q40" s="3">
        <v>3</v>
      </c>
      <c r="R40" s="3">
        <f t="shared" si="5"/>
        <v>6</v>
      </c>
      <c r="S40" s="3" t="str">
        <f t="shared" si="6"/>
        <v>MEDIO</v>
      </c>
      <c r="T40" s="3">
        <v>25</v>
      </c>
      <c r="U40" s="3">
        <f t="shared" si="7"/>
        <v>150</v>
      </c>
      <c r="V40" s="5" t="str">
        <f t="shared" si="8"/>
        <v>II</v>
      </c>
      <c r="W40" s="11" t="str">
        <f t="shared" si="4"/>
        <v>ACEPTABLE CON CONTROLES</v>
      </c>
      <c r="X40" s="54">
        <v>5</v>
      </c>
      <c r="Y40" s="58" t="s">
        <v>374</v>
      </c>
      <c r="Z40" s="53"/>
      <c r="AA40" s="3" t="s">
        <v>34</v>
      </c>
      <c r="AB40" s="3" t="s">
        <v>34</v>
      </c>
      <c r="AC40" s="3" t="s">
        <v>34</v>
      </c>
      <c r="AD40" s="3" t="s">
        <v>42</v>
      </c>
      <c r="AE40" s="3" t="s">
        <v>34</v>
      </c>
      <c r="AF40" s="13"/>
    </row>
    <row r="41" spans="3:32" s="10" customFormat="1" ht="82.5" customHeight="1" x14ac:dyDescent="0.25">
      <c r="C41" s="72"/>
      <c r="D41" s="72"/>
      <c r="E41" s="72"/>
      <c r="F41" s="75"/>
      <c r="G41" s="75"/>
      <c r="H41" s="3" t="s">
        <v>54</v>
      </c>
      <c r="I41" s="79" t="s">
        <v>32</v>
      </c>
      <c r="J41" s="3" t="s">
        <v>59</v>
      </c>
      <c r="K41" s="2"/>
      <c r="L41" s="2" t="s">
        <v>23</v>
      </c>
      <c r="M41" s="3" t="s">
        <v>31</v>
      </c>
      <c r="N41" s="3" t="s">
        <v>33</v>
      </c>
      <c r="O41" s="3" t="s">
        <v>31</v>
      </c>
      <c r="P41" s="3">
        <v>1</v>
      </c>
      <c r="Q41" s="3">
        <v>2</v>
      </c>
      <c r="R41" s="3">
        <f t="shared" si="5"/>
        <v>2</v>
      </c>
      <c r="S41" s="3" t="str">
        <f t="shared" si="6"/>
        <v>BAJO</v>
      </c>
      <c r="T41" s="3">
        <v>25</v>
      </c>
      <c r="U41" s="5">
        <f t="shared" si="7"/>
        <v>50</v>
      </c>
      <c r="V41" s="5" t="str">
        <f t="shared" si="8"/>
        <v>III</v>
      </c>
      <c r="W41" s="11" t="str">
        <f t="shared" si="4"/>
        <v>ACEPTABLE</v>
      </c>
      <c r="X41" s="54">
        <v>5</v>
      </c>
      <c r="Y41" s="58" t="s">
        <v>375</v>
      </c>
      <c r="Z41" s="53"/>
      <c r="AA41" s="3" t="s">
        <v>34</v>
      </c>
      <c r="AB41" s="3" t="s">
        <v>34</v>
      </c>
      <c r="AC41" s="3" t="s">
        <v>34</v>
      </c>
      <c r="AD41" s="3" t="s">
        <v>86</v>
      </c>
      <c r="AE41" s="3" t="s">
        <v>34</v>
      </c>
      <c r="AF41" s="13"/>
    </row>
    <row r="42" spans="3:32" s="10" customFormat="1" ht="82.5" customHeight="1" x14ac:dyDescent="0.25">
      <c r="C42" s="72"/>
      <c r="D42" s="72"/>
      <c r="E42" s="72"/>
      <c r="F42" s="75"/>
      <c r="G42" s="75"/>
      <c r="H42" s="3" t="s">
        <v>74</v>
      </c>
      <c r="I42" s="79"/>
      <c r="J42" s="3" t="s">
        <v>53</v>
      </c>
      <c r="K42" s="2" t="s">
        <v>23</v>
      </c>
      <c r="L42" s="2" t="s">
        <v>23</v>
      </c>
      <c r="M42" s="3" t="s">
        <v>31</v>
      </c>
      <c r="N42" s="3" t="s">
        <v>34</v>
      </c>
      <c r="O42" s="3" t="s">
        <v>87</v>
      </c>
      <c r="P42" s="3">
        <v>2</v>
      </c>
      <c r="Q42" s="3">
        <v>1</v>
      </c>
      <c r="R42" s="3">
        <f t="shared" si="5"/>
        <v>2</v>
      </c>
      <c r="S42" s="3" t="str">
        <f t="shared" si="6"/>
        <v>BAJO</v>
      </c>
      <c r="T42" s="3">
        <v>25</v>
      </c>
      <c r="U42" s="3">
        <f t="shared" si="7"/>
        <v>50</v>
      </c>
      <c r="V42" s="3" t="str">
        <f t="shared" si="8"/>
        <v>III</v>
      </c>
      <c r="W42" s="11" t="str">
        <f t="shared" si="4"/>
        <v>ACEPTABLE</v>
      </c>
      <c r="X42" s="54">
        <v>5</v>
      </c>
      <c r="Y42" s="58" t="s">
        <v>377</v>
      </c>
      <c r="Z42" s="53"/>
      <c r="AA42" s="3" t="s">
        <v>34</v>
      </c>
      <c r="AB42" s="3" t="s">
        <v>34</v>
      </c>
      <c r="AC42" s="3" t="s">
        <v>34</v>
      </c>
      <c r="AD42" s="3" t="s">
        <v>88</v>
      </c>
      <c r="AE42" s="3" t="s">
        <v>34</v>
      </c>
      <c r="AF42" s="13"/>
    </row>
    <row r="43" spans="3:32" s="10" customFormat="1" ht="82.5" customHeight="1" x14ac:dyDescent="0.25">
      <c r="C43" s="72"/>
      <c r="D43" s="72"/>
      <c r="E43" s="72"/>
      <c r="F43" s="75"/>
      <c r="G43" s="75"/>
      <c r="H43" s="5" t="s">
        <v>55</v>
      </c>
      <c r="I43" s="5" t="s">
        <v>94</v>
      </c>
      <c r="J43" s="3" t="s">
        <v>56</v>
      </c>
      <c r="K43" s="6"/>
      <c r="L43" s="6" t="s">
        <v>23</v>
      </c>
      <c r="M43" s="3" t="s">
        <v>31</v>
      </c>
      <c r="N43" s="3" t="s">
        <v>34</v>
      </c>
      <c r="O43" s="3" t="s">
        <v>34</v>
      </c>
      <c r="P43" s="3">
        <v>2</v>
      </c>
      <c r="Q43" s="3">
        <v>2</v>
      </c>
      <c r="R43" s="3">
        <f t="shared" si="5"/>
        <v>4</v>
      </c>
      <c r="S43" s="3" t="str">
        <f t="shared" si="6"/>
        <v>BAJO</v>
      </c>
      <c r="T43" s="3">
        <v>25</v>
      </c>
      <c r="U43" s="3">
        <f t="shared" si="7"/>
        <v>100</v>
      </c>
      <c r="V43" s="3" t="str">
        <f t="shared" si="8"/>
        <v>III</v>
      </c>
      <c r="W43" s="11" t="str">
        <f t="shared" si="4"/>
        <v>ACEPTABLE</v>
      </c>
      <c r="X43" s="54">
        <v>5</v>
      </c>
      <c r="Y43" s="59" t="s">
        <v>382</v>
      </c>
      <c r="Z43" s="53"/>
      <c r="AA43" s="3" t="s">
        <v>34</v>
      </c>
      <c r="AB43" s="3" t="s">
        <v>34</v>
      </c>
      <c r="AC43" s="3" t="s">
        <v>34</v>
      </c>
      <c r="AD43" s="3" t="s">
        <v>44</v>
      </c>
      <c r="AE43" s="3" t="s">
        <v>34</v>
      </c>
      <c r="AF43" s="13"/>
    </row>
    <row r="44" spans="3:32" s="10" customFormat="1" ht="82.5" customHeight="1" x14ac:dyDescent="0.25">
      <c r="C44" s="72"/>
      <c r="D44" s="72"/>
      <c r="E44" s="72"/>
      <c r="F44" s="75"/>
      <c r="G44" s="75"/>
      <c r="H44" s="5" t="s">
        <v>37</v>
      </c>
      <c r="I44" s="3" t="s">
        <v>30</v>
      </c>
      <c r="J44" s="3" t="s">
        <v>57</v>
      </c>
      <c r="K44" s="7" t="s">
        <v>23</v>
      </c>
      <c r="L44" s="6" t="s">
        <v>23</v>
      </c>
      <c r="M44" s="3" t="s">
        <v>31</v>
      </c>
      <c r="N44" s="3" t="s">
        <v>90</v>
      </c>
      <c r="O44" s="3" t="s">
        <v>31</v>
      </c>
      <c r="P44" s="3">
        <v>2</v>
      </c>
      <c r="Q44" s="3">
        <v>4</v>
      </c>
      <c r="R44" s="3">
        <f t="shared" si="5"/>
        <v>8</v>
      </c>
      <c r="S44" s="3" t="str">
        <f t="shared" si="6"/>
        <v>MEDIO</v>
      </c>
      <c r="T44" s="3">
        <v>25</v>
      </c>
      <c r="U44" s="5">
        <f t="shared" si="7"/>
        <v>200</v>
      </c>
      <c r="V44" s="5" t="str">
        <f t="shared" si="8"/>
        <v>II</v>
      </c>
      <c r="W44" s="11" t="str">
        <f t="shared" si="4"/>
        <v>ACEPTABLE CON CONTROLES</v>
      </c>
      <c r="X44" s="54">
        <v>5</v>
      </c>
      <c r="Y44" s="35" t="s">
        <v>376</v>
      </c>
      <c r="Z44" s="53"/>
      <c r="AA44" s="3" t="s">
        <v>34</v>
      </c>
      <c r="AB44" s="3" t="s">
        <v>34</v>
      </c>
      <c r="AC44" s="3" t="s">
        <v>34</v>
      </c>
      <c r="AD44" s="3" t="s">
        <v>89</v>
      </c>
      <c r="AE44" s="3" t="s">
        <v>34</v>
      </c>
      <c r="AF44" s="13"/>
    </row>
    <row r="45" spans="3:32" s="10" customFormat="1" ht="41.4" customHeight="1" x14ac:dyDescent="0.25">
      <c r="C45" s="72" t="s">
        <v>164</v>
      </c>
      <c r="D45" s="72" t="s">
        <v>173</v>
      </c>
      <c r="E45" s="72" t="s">
        <v>290</v>
      </c>
      <c r="F45" s="73" t="s">
        <v>110</v>
      </c>
      <c r="G45" s="73" t="s">
        <v>171</v>
      </c>
      <c r="H45" s="5" t="s">
        <v>111</v>
      </c>
      <c r="I45" s="5" t="s">
        <v>124</v>
      </c>
      <c r="J45" s="5" t="s">
        <v>130</v>
      </c>
      <c r="K45" s="5"/>
      <c r="L45" s="5" t="s">
        <v>23</v>
      </c>
      <c r="M45" s="5" t="s">
        <v>31</v>
      </c>
      <c r="N45" s="5" t="s">
        <v>34</v>
      </c>
      <c r="O45" s="5" t="s">
        <v>34</v>
      </c>
      <c r="P45" s="5">
        <v>2</v>
      </c>
      <c r="Q45" s="5">
        <v>3</v>
      </c>
      <c r="R45" s="5">
        <f>+P45*Q45</f>
        <v>6</v>
      </c>
      <c r="S45" s="5" t="str">
        <f t="shared" si="6"/>
        <v>MEDIO</v>
      </c>
      <c r="T45" s="5">
        <v>10</v>
      </c>
      <c r="U45" s="5">
        <f t="shared" ref="U45:U57" si="9">+R45*T45</f>
        <v>60</v>
      </c>
      <c r="V45" s="5" t="str">
        <f t="shared" si="8"/>
        <v>III</v>
      </c>
      <c r="W45" s="11" t="str">
        <f t="shared" si="4"/>
        <v>ACEPTABLE</v>
      </c>
      <c r="X45" s="5">
        <v>2</v>
      </c>
      <c r="Y45" s="5" t="s">
        <v>378</v>
      </c>
      <c r="Z45" s="53"/>
      <c r="AA45" s="30" t="s">
        <v>34</v>
      </c>
      <c r="AB45" s="30" t="s">
        <v>34</v>
      </c>
      <c r="AC45" s="30" t="s">
        <v>139</v>
      </c>
      <c r="AD45" s="30" t="s">
        <v>34</v>
      </c>
      <c r="AE45" s="30" t="s">
        <v>140</v>
      </c>
      <c r="AF45" s="13"/>
    </row>
    <row r="46" spans="3:32" s="10" customFormat="1" ht="81.599999999999994" x14ac:dyDescent="0.25">
      <c r="C46" s="72"/>
      <c r="D46" s="72"/>
      <c r="E46" s="72"/>
      <c r="F46" s="73"/>
      <c r="G46" s="73"/>
      <c r="H46" s="5" t="s">
        <v>112</v>
      </c>
      <c r="I46" s="5" t="s">
        <v>124</v>
      </c>
      <c r="J46" s="5" t="s">
        <v>131</v>
      </c>
      <c r="K46" s="5"/>
      <c r="L46" s="5" t="s">
        <v>23</v>
      </c>
      <c r="M46" s="5" t="s">
        <v>31</v>
      </c>
      <c r="N46" s="5" t="s">
        <v>34</v>
      </c>
      <c r="O46" s="5" t="s">
        <v>34</v>
      </c>
      <c r="P46" s="5">
        <v>2</v>
      </c>
      <c r="Q46" s="5">
        <v>3</v>
      </c>
      <c r="R46" s="5">
        <f>+P46*Q46</f>
        <v>6</v>
      </c>
      <c r="S46" s="5" t="str">
        <f t="shared" si="6"/>
        <v>MEDIO</v>
      </c>
      <c r="T46" s="5">
        <v>10</v>
      </c>
      <c r="U46" s="5">
        <f>+R46*T46</f>
        <v>60</v>
      </c>
      <c r="V46" s="5" t="str">
        <f t="shared" si="8"/>
        <v>III</v>
      </c>
      <c r="W46" s="11" t="str">
        <f t="shared" si="4"/>
        <v>ACEPTABLE</v>
      </c>
      <c r="X46" s="5">
        <v>2</v>
      </c>
      <c r="Y46" s="57" t="s">
        <v>366</v>
      </c>
      <c r="Z46" s="53"/>
      <c r="AA46" s="30" t="s">
        <v>34</v>
      </c>
      <c r="AB46" s="30" t="s">
        <v>34</v>
      </c>
      <c r="AC46" s="30" t="s">
        <v>141</v>
      </c>
      <c r="AD46" s="30" t="s">
        <v>34</v>
      </c>
      <c r="AE46" s="30" t="s">
        <v>142</v>
      </c>
      <c r="AF46" s="13"/>
    </row>
    <row r="47" spans="3:32" s="10" customFormat="1" ht="102" x14ac:dyDescent="0.25">
      <c r="C47" s="72"/>
      <c r="D47" s="72"/>
      <c r="E47" s="72"/>
      <c r="F47" s="73"/>
      <c r="G47" s="73"/>
      <c r="H47" s="5" t="s">
        <v>113</v>
      </c>
      <c r="I47" s="5" t="s">
        <v>125</v>
      </c>
      <c r="J47" s="5" t="s">
        <v>132</v>
      </c>
      <c r="K47" s="5"/>
      <c r="L47" s="5" t="s">
        <v>23</v>
      </c>
      <c r="M47" s="5" t="s">
        <v>31</v>
      </c>
      <c r="N47" s="5" t="s">
        <v>34</v>
      </c>
      <c r="O47" s="5" t="s">
        <v>34</v>
      </c>
      <c r="P47" s="5">
        <v>2</v>
      </c>
      <c r="Q47" s="5">
        <v>3</v>
      </c>
      <c r="R47" s="5">
        <f>+P47*Q47</f>
        <v>6</v>
      </c>
      <c r="S47" s="5" t="str">
        <f t="shared" si="6"/>
        <v>MEDIO</v>
      </c>
      <c r="T47" s="5">
        <v>10</v>
      </c>
      <c r="U47" s="5">
        <f t="shared" si="9"/>
        <v>60</v>
      </c>
      <c r="V47" s="5" t="str">
        <f t="shared" si="8"/>
        <v>III</v>
      </c>
      <c r="W47" s="11" t="str">
        <f t="shared" si="4"/>
        <v>ACEPTABLE</v>
      </c>
      <c r="X47" s="5">
        <v>2</v>
      </c>
      <c r="Y47" s="58" t="s">
        <v>382</v>
      </c>
      <c r="Z47" s="53"/>
      <c r="AA47" s="30" t="s">
        <v>34</v>
      </c>
      <c r="AB47" s="30" t="s">
        <v>143</v>
      </c>
      <c r="AC47" s="30" t="s">
        <v>144</v>
      </c>
      <c r="AD47" s="30" t="s">
        <v>34</v>
      </c>
      <c r="AE47" s="30" t="s">
        <v>145</v>
      </c>
      <c r="AF47" s="13"/>
    </row>
    <row r="48" spans="3:32" s="10" customFormat="1" ht="91.8" x14ac:dyDescent="0.25">
      <c r="C48" s="72"/>
      <c r="D48" s="72"/>
      <c r="E48" s="72"/>
      <c r="F48" s="73"/>
      <c r="G48" s="73"/>
      <c r="H48" s="5" t="s">
        <v>114</v>
      </c>
      <c r="I48" s="5" t="s">
        <v>126</v>
      </c>
      <c r="J48" s="5" t="s">
        <v>133</v>
      </c>
      <c r="K48" s="5"/>
      <c r="L48" s="5" t="s">
        <v>23</v>
      </c>
      <c r="M48" s="5" t="s">
        <v>31</v>
      </c>
      <c r="N48" s="5" t="s">
        <v>34</v>
      </c>
      <c r="O48" s="5" t="s">
        <v>34</v>
      </c>
      <c r="P48" s="5">
        <v>10</v>
      </c>
      <c r="Q48" s="5">
        <v>4</v>
      </c>
      <c r="R48" s="5">
        <f t="shared" ref="R48:R54" si="10">+P48*Q48</f>
        <v>40</v>
      </c>
      <c r="S48" s="5" t="s">
        <v>138</v>
      </c>
      <c r="T48" s="5">
        <v>25</v>
      </c>
      <c r="U48" s="5">
        <f t="shared" si="9"/>
        <v>1000</v>
      </c>
      <c r="V48" s="5" t="str">
        <f t="shared" ref="V48:V51" si="11">IF(U48&lt;20,"O",IF(U48&lt;=20,"IV",IF(U48&lt;=120,"III",IF(U48&lt;=500,"II","I"))))</f>
        <v>I</v>
      </c>
      <c r="W48" s="11" t="str">
        <f t="shared" si="4"/>
        <v>NO ACEPTABLE</v>
      </c>
      <c r="X48" s="5">
        <v>2</v>
      </c>
      <c r="Y48" s="35" t="s">
        <v>376</v>
      </c>
      <c r="Z48" s="53"/>
      <c r="AA48" s="30" t="s">
        <v>34</v>
      </c>
      <c r="AB48" s="30" t="s">
        <v>34</v>
      </c>
      <c r="AC48" s="30" t="s">
        <v>146</v>
      </c>
      <c r="AD48" s="30" t="s">
        <v>34</v>
      </c>
      <c r="AE48" s="30" t="s">
        <v>34</v>
      </c>
      <c r="AF48" s="13"/>
    </row>
    <row r="49" spans="3:32" s="10" customFormat="1" ht="122.4" x14ac:dyDescent="0.25">
      <c r="C49" s="72"/>
      <c r="D49" s="72"/>
      <c r="E49" s="72"/>
      <c r="F49" s="73"/>
      <c r="G49" s="73"/>
      <c r="H49" s="5" t="s">
        <v>115</v>
      </c>
      <c r="I49" s="5" t="s">
        <v>127</v>
      </c>
      <c r="J49" s="5" t="s">
        <v>134</v>
      </c>
      <c r="K49" s="5"/>
      <c r="L49" s="5" t="s">
        <v>23</v>
      </c>
      <c r="M49" s="5" t="s">
        <v>31</v>
      </c>
      <c r="N49" s="5" t="s">
        <v>34</v>
      </c>
      <c r="O49" s="5" t="s">
        <v>34</v>
      </c>
      <c r="P49" s="5">
        <v>10</v>
      </c>
      <c r="Q49" s="5">
        <v>4</v>
      </c>
      <c r="R49" s="5">
        <f t="shared" si="10"/>
        <v>40</v>
      </c>
      <c r="S49" s="5" t="s">
        <v>138</v>
      </c>
      <c r="T49" s="5">
        <v>25</v>
      </c>
      <c r="U49" s="5">
        <f t="shared" si="9"/>
        <v>1000</v>
      </c>
      <c r="V49" s="5" t="str">
        <f t="shared" si="11"/>
        <v>I</v>
      </c>
      <c r="W49" s="11" t="str">
        <f t="shared" si="4"/>
        <v>NO ACEPTABLE</v>
      </c>
      <c r="X49" s="5">
        <v>2</v>
      </c>
      <c r="Y49" s="35" t="s">
        <v>376</v>
      </c>
      <c r="Z49" s="53"/>
      <c r="AA49" s="30" t="s">
        <v>34</v>
      </c>
      <c r="AB49" s="30" t="s">
        <v>34</v>
      </c>
      <c r="AC49" s="30" t="s">
        <v>147</v>
      </c>
      <c r="AD49" s="30" t="s">
        <v>34</v>
      </c>
      <c r="AE49" s="30" t="s">
        <v>34</v>
      </c>
      <c r="AF49" s="13"/>
    </row>
    <row r="50" spans="3:32" s="10" customFormat="1" ht="102" x14ac:dyDescent="0.25">
      <c r="C50" s="72"/>
      <c r="D50" s="72"/>
      <c r="E50" s="72"/>
      <c r="F50" s="73"/>
      <c r="G50" s="73"/>
      <c r="H50" s="5" t="s">
        <v>116</v>
      </c>
      <c r="I50" s="5" t="s">
        <v>127</v>
      </c>
      <c r="J50" s="5" t="s">
        <v>133</v>
      </c>
      <c r="K50" s="5"/>
      <c r="L50" s="5" t="s">
        <v>23</v>
      </c>
      <c r="M50" s="5" t="s">
        <v>31</v>
      </c>
      <c r="N50" s="5" t="s">
        <v>34</v>
      </c>
      <c r="O50" s="5" t="s">
        <v>34</v>
      </c>
      <c r="P50" s="5">
        <v>10</v>
      </c>
      <c r="Q50" s="5">
        <v>4</v>
      </c>
      <c r="R50" s="5">
        <f>+P50*Q50</f>
        <v>40</v>
      </c>
      <c r="S50" s="5" t="s">
        <v>138</v>
      </c>
      <c r="T50" s="5">
        <v>25</v>
      </c>
      <c r="U50" s="5">
        <f t="shared" si="9"/>
        <v>1000</v>
      </c>
      <c r="V50" s="5" t="str">
        <f>IF(U50&lt;20,"O",IF(U50&lt;=20,"IV",IF(U50&lt;=120,"III",IF(U50&lt;=500,"II","I"))))</f>
        <v>I</v>
      </c>
      <c r="W50" s="11" t="str">
        <f t="shared" si="4"/>
        <v>NO ACEPTABLE</v>
      </c>
      <c r="X50" s="5">
        <v>2</v>
      </c>
      <c r="Y50" s="35" t="s">
        <v>376</v>
      </c>
      <c r="Z50" s="53"/>
      <c r="AA50" s="30" t="s">
        <v>34</v>
      </c>
      <c r="AB50" s="30" t="s">
        <v>34</v>
      </c>
      <c r="AC50" s="30" t="s">
        <v>148</v>
      </c>
      <c r="AD50" s="30" t="s">
        <v>34</v>
      </c>
      <c r="AE50" s="30" t="s">
        <v>34</v>
      </c>
      <c r="AF50" s="13"/>
    </row>
    <row r="51" spans="3:32" s="10" customFormat="1" ht="122.4" x14ac:dyDescent="0.25">
      <c r="C51" s="72"/>
      <c r="D51" s="72"/>
      <c r="E51" s="72"/>
      <c r="F51" s="73"/>
      <c r="G51" s="73"/>
      <c r="H51" s="5" t="s">
        <v>117</v>
      </c>
      <c r="I51" s="5" t="s">
        <v>127</v>
      </c>
      <c r="J51" s="5" t="s">
        <v>133</v>
      </c>
      <c r="K51" s="5"/>
      <c r="L51" s="5" t="s">
        <v>23</v>
      </c>
      <c r="M51" s="5" t="s">
        <v>31</v>
      </c>
      <c r="N51" s="5" t="s">
        <v>34</v>
      </c>
      <c r="O51" s="5" t="s">
        <v>34</v>
      </c>
      <c r="P51" s="5">
        <v>10</v>
      </c>
      <c r="Q51" s="5">
        <v>4</v>
      </c>
      <c r="R51" s="5">
        <f t="shared" si="10"/>
        <v>40</v>
      </c>
      <c r="S51" s="5" t="s">
        <v>138</v>
      </c>
      <c r="T51" s="5">
        <v>25</v>
      </c>
      <c r="U51" s="5">
        <f t="shared" si="9"/>
        <v>1000</v>
      </c>
      <c r="V51" s="5" t="str">
        <f t="shared" si="11"/>
        <v>I</v>
      </c>
      <c r="W51" s="11" t="str">
        <f t="shared" si="4"/>
        <v>NO ACEPTABLE</v>
      </c>
      <c r="X51" s="5">
        <v>2</v>
      </c>
      <c r="Y51" s="35" t="s">
        <v>376</v>
      </c>
      <c r="Z51" s="53"/>
      <c r="AA51" s="30" t="s">
        <v>34</v>
      </c>
      <c r="AB51" s="30" t="s">
        <v>34</v>
      </c>
      <c r="AC51" s="30" t="s">
        <v>149</v>
      </c>
      <c r="AD51" s="30" t="s">
        <v>34</v>
      </c>
      <c r="AE51" s="30" t="s">
        <v>34</v>
      </c>
      <c r="AF51" s="13"/>
    </row>
    <row r="52" spans="3:32" s="10" customFormat="1" ht="132.6" x14ac:dyDescent="0.25">
      <c r="C52" s="72"/>
      <c r="D52" s="72"/>
      <c r="E52" s="72"/>
      <c r="F52" s="73"/>
      <c r="G52" s="73"/>
      <c r="H52" s="5" t="s">
        <v>118</v>
      </c>
      <c r="I52" s="5" t="s">
        <v>128</v>
      </c>
      <c r="J52" s="5" t="s">
        <v>135</v>
      </c>
      <c r="K52" s="5"/>
      <c r="L52" s="5" t="s">
        <v>23</v>
      </c>
      <c r="M52" s="5" t="s">
        <v>31</v>
      </c>
      <c r="N52" s="5" t="s">
        <v>34</v>
      </c>
      <c r="O52" s="5" t="s">
        <v>34</v>
      </c>
      <c r="P52" s="5">
        <v>2</v>
      </c>
      <c r="Q52" s="5">
        <v>3</v>
      </c>
      <c r="R52" s="5">
        <f>+P52*Q52</f>
        <v>6</v>
      </c>
      <c r="S52" s="5" t="s">
        <v>108</v>
      </c>
      <c r="T52" s="5">
        <v>10</v>
      </c>
      <c r="U52" s="5">
        <f>+R52*T52</f>
        <v>60</v>
      </c>
      <c r="V52" s="5" t="str">
        <f t="shared" ref="V52:V57" si="12">IF(U52&lt;21,"IV",IF(U52&lt;121,"III",IF(U52&lt;501,"II","I")))</f>
        <v>III</v>
      </c>
      <c r="W52" s="11" t="str">
        <f t="shared" si="4"/>
        <v>ACEPTABLE</v>
      </c>
      <c r="X52" s="5">
        <v>2</v>
      </c>
      <c r="Y52" s="58" t="s">
        <v>379</v>
      </c>
      <c r="Z52" s="53"/>
      <c r="AA52" s="30" t="s">
        <v>34</v>
      </c>
      <c r="AB52" s="30" t="s">
        <v>34</v>
      </c>
      <c r="AC52" s="30" t="s">
        <v>150</v>
      </c>
      <c r="AD52" s="30" t="s">
        <v>34</v>
      </c>
      <c r="AE52" s="30" t="s">
        <v>151</v>
      </c>
      <c r="AF52" s="13"/>
    </row>
    <row r="53" spans="3:32" s="10" customFormat="1" ht="132.6" x14ac:dyDescent="0.25">
      <c r="C53" s="72"/>
      <c r="D53" s="72"/>
      <c r="E53" s="72"/>
      <c r="F53" s="73"/>
      <c r="G53" s="73"/>
      <c r="H53" s="5" t="s">
        <v>119</v>
      </c>
      <c r="I53" s="5" t="s">
        <v>128</v>
      </c>
      <c r="J53" s="5" t="s">
        <v>135</v>
      </c>
      <c r="K53" s="5"/>
      <c r="L53" s="5" t="s">
        <v>23</v>
      </c>
      <c r="M53" s="5" t="s">
        <v>31</v>
      </c>
      <c r="N53" s="5" t="s">
        <v>34</v>
      </c>
      <c r="O53" s="5" t="s">
        <v>34</v>
      </c>
      <c r="P53" s="5">
        <v>2</v>
      </c>
      <c r="Q53" s="5">
        <v>3</v>
      </c>
      <c r="R53" s="5">
        <f t="shared" si="10"/>
        <v>6</v>
      </c>
      <c r="S53" s="5" t="s">
        <v>108</v>
      </c>
      <c r="T53" s="5">
        <v>10</v>
      </c>
      <c r="U53" s="5">
        <f t="shared" si="9"/>
        <v>60</v>
      </c>
      <c r="V53" s="5" t="str">
        <f t="shared" si="12"/>
        <v>III</v>
      </c>
      <c r="W53" s="11" t="str">
        <f t="shared" si="4"/>
        <v>ACEPTABLE</v>
      </c>
      <c r="X53" s="5">
        <v>2</v>
      </c>
      <c r="Y53" s="60" t="s">
        <v>379</v>
      </c>
      <c r="Z53" s="53"/>
      <c r="AA53" s="30" t="s">
        <v>34</v>
      </c>
      <c r="AB53" s="30" t="s">
        <v>34</v>
      </c>
      <c r="AC53" s="30" t="s">
        <v>150</v>
      </c>
      <c r="AD53" s="30" t="s">
        <v>34</v>
      </c>
      <c r="AE53" s="30" t="s">
        <v>151</v>
      </c>
      <c r="AF53" s="13"/>
    </row>
    <row r="54" spans="3:32" s="10" customFormat="1" ht="112.2" x14ac:dyDescent="0.25">
      <c r="C54" s="72"/>
      <c r="D54" s="72"/>
      <c r="E54" s="72"/>
      <c r="F54" s="73"/>
      <c r="G54" s="73"/>
      <c r="H54" s="5" t="s">
        <v>120</v>
      </c>
      <c r="I54" s="5" t="s">
        <v>129</v>
      </c>
      <c r="J54" s="5" t="s">
        <v>136</v>
      </c>
      <c r="K54" s="5"/>
      <c r="L54" s="5" t="s">
        <v>23</v>
      </c>
      <c r="M54" s="5" t="s">
        <v>31</v>
      </c>
      <c r="N54" s="5" t="s">
        <v>34</v>
      </c>
      <c r="O54" s="5" t="s">
        <v>34</v>
      </c>
      <c r="P54" s="5">
        <v>2</v>
      </c>
      <c r="Q54" s="5">
        <v>3</v>
      </c>
      <c r="R54" s="5">
        <f t="shared" si="10"/>
        <v>6</v>
      </c>
      <c r="S54" s="5" t="s">
        <v>108</v>
      </c>
      <c r="T54" s="5">
        <v>10</v>
      </c>
      <c r="U54" s="5">
        <f t="shared" si="9"/>
        <v>60</v>
      </c>
      <c r="V54" s="5" t="str">
        <f t="shared" si="12"/>
        <v>III</v>
      </c>
      <c r="W54" s="11" t="str">
        <f t="shared" si="4"/>
        <v>ACEPTABLE</v>
      </c>
      <c r="X54" s="5">
        <v>2</v>
      </c>
      <c r="Y54" s="58" t="s">
        <v>381</v>
      </c>
      <c r="Z54" s="53"/>
      <c r="AA54" s="30" t="s">
        <v>34</v>
      </c>
      <c r="AB54" s="30" t="s">
        <v>34</v>
      </c>
      <c r="AC54" s="30" t="s">
        <v>152</v>
      </c>
      <c r="AD54" s="30" t="s">
        <v>153</v>
      </c>
      <c r="AE54" s="30" t="s">
        <v>34</v>
      </c>
      <c r="AF54" s="13"/>
    </row>
    <row r="55" spans="3:32" s="10" customFormat="1" ht="71.400000000000006" x14ac:dyDescent="0.25">
      <c r="C55" s="72"/>
      <c r="D55" s="72"/>
      <c r="E55" s="72"/>
      <c r="F55" s="73"/>
      <c r="G55" s="73"/>
      <c r="H55" s="5" t="s">
        <v>121</v>
      </c>
      <c r="I55" s="5" t="s">
        <v>129</v>
      </c>
      <c r="J55" s="5" t="s">
        <v>136</v>
      </c>
      <c r="K55" s="5"/>
      <c r="L55" s="5" t="s">
        <v>23</v>
      </c>
      <c r="M55" s="5" t="s">
        <v>31</v>
      </c>
      <c r="N55" s="5" t="s">
        <v>34</v>
      </c>
      <c r="O55" s="5" t="s">
        <v>34</v>
      </c>
      <c r="P55" s="5">
        <v>2</v>
      </c>
      <c r="Q55" s="5">
        <v>3</v>
      </c>
      <c r="R55" s="5">
        <f>+P55*Q55</f>
        <v>6</v>
      </c>
      <c r="S55" s="5" t="s">
        <v>108</v>
      </c>
      <c r="T55" s="5">
        <v>10</v>
      </c>
      <c r="U55" s="5">
        <f t="shared" si="9"/>
        <v>60</v>
      </c>
      <c r="V55" s="5" t="str">
        <f t="shared" si="12"/>
        <v>III</v>
      </c>
      <c r="W55" s="11" t="str">
        <f t="shared" si="4"/>
        <v>ACEPTABLE</v>
      </c>
      <c r="X55" s="5">
        <v>2</v>
      </c>
      <c r="Y55" s="58" t="s">
        <v>381</v>
      </c>
      <c r="Z55" s="53"/>
      <c r="AA55" s="30" t="s">
        <v>34</v>
      </c>
      <c r="AB55" s="30" t="s">
        <v>34</v>
      </c>
      <c r="AC55" s="30" t="s">
        <v>154</v>
      </c>
      <c r="AD55" s="30" t="s">
        <v>153</v>
      </c>
      <c r="AE55" s="30" t="s">
        <v>34</v>
      </c>
      <c r="AF55" s="13"/>
    </row>
    <row r="56" spans="3:32" s="10" customFormat="1" ht="31.8" customHeight="1" x14ac:dyDescent="0.25">
      <c r="C56" s="72"/>
      <c r="D56" s="72"/>
      <c r="E56" s="72"/>
      <c r="F56" s="73"/>
      <c r="G56" s="73"/>
      <c r="H56" s="5" t="s">
        <v>122</v>
      </c>
      <c r="I56" s="5" t="s">
        <v>129</v>
      </c>
      <c r="J56" s="5" t="s">
        <v>136</v>
      </c>
      <c r="K56" s="5"/>
      <c r="L56" s="5" t="s">
        <v>23</v>
      </c>
      <c r="M56" s="5" t="s">
        <v>31</v>
      </c>
      <c r="N56" s="5" t="s">
        <v>34</v>
      </c>
      <c r="O56" s="5" t="s">
        <v>34</v>
      </c>
      <c r="P56" s="5">
        <v>2</v>
      </c>
      <c r="Q56" s="5">
        <v>3</v>
      </c>
      <c r="R56" s="5">
        <f>+P56*Q56</f>
        <v>6</v>
      </c>
      <c r="S56" s="5" t="s">
        <v>108</v>
      </c>
      <c r="T56" s="5">
        <v>10</v>
      </c>
      <c r="U56" s="5">
        <f t="shared" si="9"/>
        <v>60</v>
      </c>
      <c r="V56" s="5" t="str">
        <f t="shared" si="12"/>
        <v>III</v>
      </c>
      <c r="W56" s="11" t="str">
        <f t="shared" si="4"/>
        <v>ACEPTABLE</v>
      </c>
      <c r="X56" s="5">
        <v>2</v>
      </c>
      <c r="Y56" s="58" t="s">
        <v>381</v>
      </c>
      <c r="Z56" s="53"/>
      <c r="AA56" s="30" t="s">
        <v>34</v>
      </c>
      <c r="AB56" s="30" t="s">
        <v>34</v>
      </c>
      <c r="AC56" s="30" t="s">
        <v>155</v>
      </c>
      <c r="AD56" s="30" t="s">
        <v>34</v>
      </c>
      <c r="AE56" s="30" t="s">
        <v>34</v>
      </c>
      <c r="AF56" s="13"/>
    </row>
    <row r="57" spans="3:32" s="10" customFormat="1" ht="45.6" x14ac:dyDescent="0.25">
      <c r="C57" s="72"/>
      <c r="D57" s="72"/>
      <c r="E57" s="72"/>
      <c r="F57" s="73"/>
      <c r="G57" s="73"/>
      <c r="H57" s="5" t="s">
        <v>123</v>
      </c>
      <c r="I57" s="5" t="s">
        <v>129</v>
      </c>
      <c r="J57" s="5" t="s">
        <v>137</v>
      </c>
      <c r="K57" s="5"/>
      <c r="L57" s="5" t="s">
        <v>23</v>
      </c>
      <c r="M57" s="5" t="s">
        <v>31</v>
      </c>
      <c r="N57" s="5" t="s">
        <v>34</v>
      </c>
      <c r="O57" s="5" t="s">
        <v>34</v>
      </c>
      <c r="P57" s="5">
        <v>2</v>
      </c>
      <c r="Q57" s="5">
        <v>3</v>
      </c>
      <c r="R57" s="5">
        <f>+P57*Q57</f>
        <v>6</v>
      </c>
      <c r="S57" s="5" t="s">
        <v>108</v>
      </c>
      <c r="T57" s="5">
        <v>10</v>
      </c>
      <c r="U57" s="5">
        <f t="shared" si="9"/>
        <v>60</v>
      </c>
      <c r="V57" s="5" t="str">
        <f t="shared" si="12"/>
        <v>III</v>
      </c>
      <c r="W57" s="11" t="str">
        <f t="shared" si="4"/>
        <v>ACEPTABLE</v>
      </c>
      <c r="X57" s="5">
        <v>2</v>
      </c>
      <c r="Y57" s="50" t="s">
        <v>380</v>
      </c>
      <c r="Z57" s="53"/>
      <c r="AA57" s="30" t="s">
        <v>34</v>
      </c>
      <c r="AB57" s="30" t="s">
        <v>34</v>
      </c>
      <c r="AC57" s="30" t="s">
        <v>156</v>
      </c>
      <c r="AD57" s="30" t="s">
        <v>34</v>
      </c>
      <c r="AE57" s="30" t="s">
        <v>34</v>
      </c>
      <c r="AF57" s="13"/>
    </row>
    <row r="70" ht="14.4" customHeight="1" x14ac:dyDescent="0.25"/>
  </sheetData>
  <sheetProtection selectLockedCells="1" selectUnlockedCells="1"/>
  <mergeCells count="44">
    <mergeCell ref="E4:H6"/>
    <mergeCell ref="Z7:AB7"/>
    <mergeCell ref="M7:N7"/>
    <mergeCell ref="P7:U7"/>
    <mergeCell ref="V7:W7"/>
    <mergeCell ref="X7:Y7"/>
    <mergeCell ref="I4:AB5"/>
    <mergeCell ref="I6:AB6"/>
    <mergeCell ref="E7:H7"/>
    <mergeCell ref="I7:L7"/>
    <mergeCell ref="E9:AB9"/>
    <mergeCell ref="E10:E11"/>
    <mergeCell ref="G10:G11"/>
    <mergeCell ref="H10:I10"/>
    <mergeCell ref="J10:J11"/>
    <mergeCell ref="K10:L10"/>
    <mergeCell ref="M10:O10"/>
    <mergeCell ref="P10:V10"/>
    <mergeCell ref="AA10:AE10"/>
    <mergeCell ref="X10:Z10"/>
    <mergeCell ref="G45:G57"/>
    <mergeCell ref="I12:I14"/>
    <mergeCell ref="I41:I42"/>
    <mergeCell ref="I15:I17"/>
    <mergeCell ref="I18:I24"/>
    <mergeCell ref="G28:G44"/>
    <mergeCell ref="G12:G27"/>
    <mergeCell ref="I31:I33"/>
    <mergeCell ref="I34:I40"/>
    <mergeCell ref="C28:C44"/>
    <mergeCell ref="D28:D44"/>
    <mergeCell ref="C45:C57"/>
    <mergeCell ref="D45:D57"/>
    <mergeCell ref="F45:F57"/>
    <mergeCell ref="E28:E44"/>
    <mergeCell ref="F28:F44"/>
    <mergeCell ref="E45:E57"/>
    <mergeCell ref="C10:C11"/>
    <mergeCell ref="D10:D11"/>
    <mergeCell ref="F10:F11"/>
    <mergeCell ref="C12:C27"/>
    <mergeCell ref="D12:D27"/>
    <mergeCell ref="E12:E27"/>
    <mergeCell ref="F12:F27"/>
  </mergeCells>
  <conditionalFormatting sqref="K21:L22 K17:L17 AC18:AC22 AC26 K26:L26 AD43:AE43">
    <cfRule type="cellIs" dxfId="27" priority="89" stopIfTrue="1" operator="equal">
      <formula>"Bajo"</formula>
    </cfRule>
    <cfRule type="cellIs" dxfId="26" priority="90" stopIfTrue="1" operator="equal">
      <formula>"Medio"</formula>
    </cfRule>
    <cfRule type="cellIs" dxfId="25" priority="91" stopIfTrue="1" operator="equal">
      <formula>"Alto"</formula>
    </cfRule>
  </conditionalFormatting>
  <conditionalFormatting sqref="W12:W57">
    <cfRule type="cellIs" dxfId="24" priority="87" stopIfTrue="1" operator="equal">
      <formula>"NO ACEPTABLE"</formula>
    </cfRule>
    <cfRule type="cellIs" dxfId="23" priority="88" stopIfTrue="1" operator="equal">
      <formula>"ACEPTABLE"</formula>
    </cfRule>
  </conditionalFormatting>
  <conditionalFormatting sqref="W12:W57">
    <cfRule type="cellIs" dxfId="22" priority="86" stopIfTrue="1" operator="equal">
      <formula>"ACEPTABLE CON CONTROLES"</formula>
    </cfRule>
  </conditionalFormatting>
  <conditionalFormatting sqref="W12:W57">
    <cfRule type="cellIs" dxfId="21" priority="85" stopIfTrue="1" operator="equal">
      <formula>"MEJORABLE"</formula>
    </cfRule>
  </conditionalFormatting>
  <conditionalFormatting sqref="AC14">
    <cfRule type="cellIs" dxfId="20" priority="82" stopIfTrue="1" operator="equal">
      <formula>"Bajo"</formula>
    </cfRule>
    <cfRule type="cellIs" dxfId="19" priority="83" stopIfTrue="1" operator="equal">
      <formula>"Medio"</formula>
    </cfRule>
    <cfRule type="cellIs" dxfId="18" priority="84" stopIfTrue="1" operator="equal">
      <formula>"Alto"</formula>
    </cfRule>
  </conditionalFormatting>
  <conditionalFormatting sqref="AE18:AE22 AE26">
    <cfRule type="cellIs" dxfId="17" priority="76" stopIfTrue="1" operator="equal">
      <formula>"Bajo"</formula>
    </cfRule>
    <cfRule type="cellIs" dxfId="16" priority="77" stopIfTrue="1" operator="equal">
      <formula>"Medio"</formula>
    </cfRule>
    <cfRule type="cellIs" dxfId="15" priority="78" stopIfTrue="1" operator="equal">
      <formula>"Alto"</formula>
    </cfRule>
  </conditionalFormatting>
  <conditionalFormatting sqref="AE14">
    <cfRule type="cellIs" dxfId="14" priority="73" stopIfTrue="1" operator="equal">
      <formula>"Bajo"</formula>
    </cfRule>
    <cfRule type="cellIs" dxfId="13" priority="74" stopIfTrue="1" operator="equal">
      <formula>"Medio"</formula>
    </cfRule>
    <cfRule type="cellIs" dxfId="12" priority="75" stopIfTrue="1" operator="equal">
      <formula>"Alto"</formula>
    </cfRule>
  </conditionalFormatting>
  <conditionalFormatting sqref="AD17:AD22 AD12:AD13 AD24:AD27">
    <cfRule type="cellIs" dxfId="11" priority="70" stopIfTrue="1" operator="equal">
      <formula>"Bajo"</formula>
    </cfRule>
    <cfRule type="cellIs" dxfId="10" priority="71" stopIfTrue="1" operator="equal">
      <formula>"Medio"</formula>
    </cfRule>
    <cfRule type="cellIs" dxfId="9" priority="72" stopIfTrue="1" operator="equal">
      <formula>"Alto"</formula>
    </cfRule>
  </conditionalFormatting>
  <conditionalFormatting sqref="AD14">
    <cfRule type="cellIs" dxfId="8" priority="67" stopIfTrue="1" operator="equal">
      <formula>"Bajo"</formula>
    </cfRule>
    <cfRule type="cellIs" dxfId="7" priority="68" stopIfTrue="1" operator="equal">
      <formula>"Medio"</formula>
    </cfRule>
    <cfRule type="cellIs" dxfId="6" priority="69" stopIfTrue="1" operator="equal">
      <formula>"Alto"</formula>
    </cfRule>
  </conditionalFormatting>
  <conditionalFormatting sqref="K37:L38 K42:L43 K33:L33">
    <cfRule type="cellIs" dxfId="5" priority="64" stopIfTrue="1" operator="equal">
      <formula>"Bajo"</formula>
    </cfRule>
    <cfRule type="cellIs" dxfId="4" priority="65" stopIfTrue="1" operator="equal">
      <formula>"Medio"</formula>
    </cfRule>
    <cfRule type="cellIs" dxfId="3" priority="66" stopIfTrue="1" operator="equal">
      <formula>"Alto"</formula>
    </cfRule>
  </conditionalFormatting>
  <conditionalFormatting sqref="AE34:AE38 AD33:AD38 AD28:AD30 AD40:AD41 AE42 AD44">
    <cfRule type="cellIs" dxfId="2" priority="54" stopIfTrue="1" operator="equal">
      <formula>"Bajo"</formula>
    </cfRule>
    <cfRule type="cellIs" dxfId="1" priority="55" stopIfTrue="1" operator="equal">
      <formula>"Medio"</formula>
    </cfRule>
    <cfRule type="cellIs" dxfId="0" priority="56" stopIfTrue="1" operator="equal">
      <formula>"Alto"</formula>
    </cfRule>
  </conditionalFormatting>
  <dataValidations disablePrompts="1" count="7">
    <dataValidation type="list" allowBlank="1" showInputMessage="1" showErrorMessage="1" sqref="T12:T44">
      <formula1>NivelConsecuencias</formula1>
    </dataValidation>
    <dataValidation type="list" allowBlank="1" showInputMessage="1" showErrorMessage="1" sqref="Q12:Q44">
      <formula1>NivelExposicion</formula1>
    </dataValidation>
    <dataValidation type="list" allowBlank="1" showInputMessage="1" showErrorMessage="1" sqref="P12:P44">
      <formula1>NivelDeficiencia</formula1>
    </dataValidation>
    <dataValidation type="list" allowBlank="1" showInputMessage="1" showErrorMessage="1" sqref="G45:G57">
      <formula1>"SI,NO"</formula1>
    </dataValidation>
    <dataValidation type="list" errorStyle="warning" allowBlank="1" showInputMessage="1" showErrorMessage="1" errorTitle="COLOQUE SOLO" error="1,2,3, O 4" sqref="Q45:Q57">
      <formula1>"4,3,2,1"</formula1>
    </dataValidation>
    <dataValidation type="list" allowBlank="1" showInputMessage="1" showErrorMessage="1" sqref="P45:P57">
      <formula1>"2,6,10"</formula1>
    </dataValidation>
    <dataValidation type="list" allowBlank="1" showInputMessage="1" showErrorMessage="1" sqref="T45:T57">
      <formula1>"10,25,60,100"</formula1>
    </dataValidation>
  </dataValidations>
  <pageMargins left="3.937007874015748E-2" right="3.937007874015748E-2" top="3.937007874015748E-2" bottom="3.937007874015748E-2" header="3.937007874015748E-2" footer="3.937007874015748E-2"/>
  <pageSetup scale="14" orientation="landscape" horizontalDpi="4294967292" r:id="rId1"/>
  <headerFooter>
    <oddHeader>&amp;CPágina &amp;P de &amp;F</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4"/>
  <sheetViews>
    <sheetView topLeftCell="A64" workbookViewId="0">
      <selection activeCell="B73" sqref="B73"/>
    </sheetView>
  </sheetViews>
  <sheetFormatPr baseColWidth="10" defaultRowHeight="13.2" x14ac:dyDescent="0.25"/>
  <cols>
    <col min="2" max="5" width="18.6640625" style="50" customWidth="1"/>
  </cols>
  <sheetData>
    <row r="2" spans="2:7" x14ac:dyDescent="0.25">
      <c r="B2" s="37"/>
      <c r="C2" s="37"/>
      <c r="D2" s="37"/>
      <c r="E2" s="37"/>
      <c r="F2" s="37"/>
      <c r="G2" s="37"/>
    </row>
    <row r="3" spans="2:7" x14ac:dyDescent="0.25">
      <c r="B3" s="104" t="s">
        <v>174</v>
      </c>
      <c r="C3" s="105"/>
      <c r="D3" s="105"/>
      <c r="E3" s="105"/>
      <c r="F3" s="37"/>
      <c r="G3" s="37"/>
    </row>
    <row r="4" spans="2:7" x14ac:dyDescent="0.25">
      <c r="B4" s="38"/>
      <c r="C4" s="38"/>
      <c r="D4" s="38"/>
      <c r="E4" s="38"/>
      <c r="F4" s="37"/>
      <c r="G4" s="37"/>
    </row>
    <row r="5" spans="2:7" x14ac:dyDescent="0.25">
      <c r="B5" s="39" t="s">
        <v>175</v>
      </c>
      <c r="C5" s="39" t="s">
        <v>176</v>
      </c>
      <c r="D5" s="39" t="s">
        <v>177</v>
      </c>
      <c r="E5" s="39" t="s">
        <v>178</v>
      </c>
      <c r="F5" s="37"/>
      <c r="G5" s="37"/>
    </row>
    <row r="6" spans="2:7" ht="118.8" x14ac:dyDescent="0.25">
      <c r="B6" s="39" t="s">
        <v>179</v>
      </c>
      <c r="C6" s="40" t="s">
        <v>180</v>
      </c>
      <c r="D6" s="40" t="s">
        <v>181</v>
      </c>
      <c r="E6" s="40" t="s">
        <v>182</v>
      </c>
      <c r="F6" s="37"/>
      <c r="G6" s="37"/>
    </row>
    <row r="7" spans="2:7" ht="237.6" x14ac:dyDescent="0.25">
      <c r="B7" s="39" t="s">
        <v>183</v>
      </c>
      <c r="C7" s="40" t="s">
        <v>184</v>
      </c>
      <c r="D7" s="40" t="s">
        <v>185</v>
      </c>
      <c r="E7" s="40" t="s">
        <v>186</v>
      </c>
      <c r="F7" s="37"/>
      <c r="G7" s="37"/>
    </row>
    <row r="8" spans="2:7" x14ac:dyDescent="0.25">
      <c r="B8" s="41"/>
      <c r="C8" s="37"/>
      <c r="D8" s="37"/>
      <c r="E8" s="37"/>
      <c r="F8" s="37"/>
      <c r="G8" s="37"/>
    </row>
    <row r="9" spans="2:7" x14ac:dyDescent="0.25">
      <c r="B9" s="103" t="s">
        <v>187</v>
      </c>
      <c r="C9" s="103"/>
      <c r="D9" s="103"/>
      <c r="E9" s="42"/>
      <c r="F9" s="37"/>
      <c r="G9" s="37"/>
    </row>
    <row r="10" spans="2:7" x14ac:dyDescent="0.25">
      <c r="B10" s="38"/>
      <c r="C10" s="38"/>
      <c r="D10" s="38"/>
      <c r="E10" s="42"/>
      <c r="F10" s="37"/>
      <c r="G10" s="37"/>
    </row>
    <row r="11" spans="2:7" x14ac:dyDescent="0.25">
      <c r="B11" s="39" t="s">
        <v>188</v>
      </c>
      <c r="C11" s="39" t="s">
        <v>189</v>
      </c>
      <c r="D11" s="39" t="s">
        <v>190</v>
      </c>
      <c r="E11" s="41"/>
      <c r="F11" s="37"/>
      <c r="G11" s="37"/>
    </row>
    <row r="12" spans="2:7" ht="171.6" x14ac:dyDescent="0.25">
      <c r="B12" s="39" t="s">
        <v>191</v>
      </c>
      <c r="C12" s="43">
        <v>10</v>
      </c>
      <c r="D12" s="40" t="s">
        <v>192</v>
      </c>
      <c r="E12" s="37"/>
      <c r="F12" s="37"/>
      <c r="G12" s="37"/>
    </row>
    <row r="13" spans="2:7" ht="118.8" x14ac:dyDescent="0.25">
      <c r="B13" s="39" t="s">
        <v>193</v>
      </c>
      <c r="C13" s="43">
        <v>6</v>
      </c>
      <c r="D13" s="40" t="s">
        <v>194</v>
      </c>
      <c r="E13" s="37"/>
      <c r="F13" s="37"/>
      <c r="G13" s="37"/>
    </row>
    <row r="14" spans="2:7" ht="145.19999999999999" x14ac:dyDescent="0.25">
      <c r="B14" s="39" t="s">
        <v>195</v>
      </c>
      <c r="C14" s="43">
        <v>2</v>
      </c>
      <c r="D14" s="40" t="s">
        <v>196</v>
      </c>
      <c r="E14" s="37"/>
      <c r="F14" s="37"/>
      <c r="G14" s="37"/>
    </row>
    <row r="15" spans="2:7" ht="198" x14ac:dyDescent="0.25">
      <c r="B15" s="39" t="s">
        <v>197</v>
      </c>
      <c r="C15" s="43" t="s">
        <v>198</v>
      </c>
      <c r="D15" s="40" t="s">
        <v>199</v>
      </c>
      <c r="E15" s="37"/>
      <c r="F15" s="37"/>
      <c r="G15" s="37"/>
    </row>
    <row r="16" spans="2:7" x14ac:dyDescent="0.25">
      <c r="B16" s="41"/>
      <c r="C16" s="37"/>
      <c r="D16" s="37"/>
      <c r="E16" s="37"/>
      <c r="F16" s="37"/>
      <c r="G16" s="37"/>
    </row>
    <row r="17" spans="2:7" x14ac:dyDescent="0.25">
      <c r="B17" s="103" t="s">
        <v>200</v>
      </c>
      <c r="C17" s="103"/>
      <c r="D17" s="103"/>
      <c r="E17" s="42"/>
      <c r="F17" s="37"/>
      <c r="G17" s="37"/>
    </row>
    <row r="18" spans="2:7" x14ac:dyDescent="0.25">
      <c r="B18" s="38"/>
      <c r="C18" s="38"/>
      <c r="D18" s="38"/>
      <c r="E18" s="42"/>
      <c r="F18" s="37"/>
      <c r="G18" s="37"/>
    </row>
    <row r="19" spans="2:7" x14ac:dyDescent="0.25">
      <c r="B19" s="39" t="s">
        <v>201</v>
      </c>
      <c r="C19" s="39" t="s">
        <v>202</v>
      </c>
      <c r="D19" s="39" t="s">
        <v>190</v>
      </c>
      <c r="E19" s="41"/>
      <c r="F19" s="37"/>
      <c r="G19" s="37"/>
    </row>
    <row r="20" spans="2:7" ht="92.4" x14ac:dyDescent="0.25">
      <c r="B20" s="39" t="s">
        <v>203</v>
      </c>
      <c r="C20" s="39">
        <v>4</v>
      </c>
      <c r="D20" s="40" t="s">
        <v>204</v>
      </c>
      <c r="E20" s="37"/>
      <c r="F20" s="37"/>
      <c r="G20" s="37"/>
    </row>
    <row r="21" spans="2:7" ht="79.2" x14ac:dyDescent="0.25">
      <c r="B21" s="39" t="s">
        <v>205</v>
      </c>
      <c r="C21" s="39">
        <v>3</v>
      </c>
      <c r="D21" s="40" t="s">
        <v>206</v>
      </c>
      <c r="E21" s="37"/>
      <c r="F21" s="37"/>
      <c r="G21" s="37"/>
    </row>
    <row r="22" spans="2:7" ht="92.4" x14ac:dyDescent="0.25">
      <c r="B22" s="39" t="s">
        <v>207</v>
      </c>
      <c r="C22" s="39">
        <v>2</v>
      </c>
      <c r="D22" s="40" t="s">
        <v>208</v>
      </c>
      <c r="E22" s="37"/>
      <c r="F22" s="37"/>
      <c r="G22" s="37"/>
    </row>
    <row r="23" spans="2:7" ht="52.8" x14ac:dyDescent="0.25">
      <c r="B23" s="39" t="s">
        <v>209</v>
      </c>
      <c r="C23" s="39">
        <v>1</v>
      </c>
      <c r="D23" s="40" t="s">
        <v>210</v>
      </c>
      <c r="E23" s="37"/>
      <c r="F23" s="37"/>
      <c r="G23" s="37"/>
    </row>
    <row r="24" spans="2:7" x14ac:dyDescent="0.25">
      <c r="B24" s="41"/>
      <c r="C24" s="37"/>
      <c r="D24" s="37"/>
      <c r="E24" s="37"/>
      <c r="F24" s="37"/>
      <c r="G24" s="37"/>
    </row>
    <row r="25" spans="2:7" x14ac:dyDescent="0.25">
      <c r="B25" s="106" t="s">
        <v>211</v>
      </c>
      <c r="C25" s="107"/>
      <c r="D25" s="107"/>
      <c r="E25" s="107"/>
      <c r="F25" s="107"/>
      <c r="G25" s="107"/>
    </row>
    <row r="26" spans="2:7" x14ac:dyDescent="0.25">
      <c r="B26" s="38"/>
      <c r="C26" s="38"/>
      <c r="D26" s="44"/>
      <c r="E26" s="42"/>
      <c r="F26" s="37"/>
      <c r="G26" s="37"/>
    </row>
    <row r="27" spans="2:7" x14ac:dyDescent="0.25">
      <c r="B27" s="108" t="s">
        <v>212</v>
      </c>
      <c r="C27" s="109"/>
      <c r="D27" s="112" t="s">
        <v>213</v>
      </c>
      <c r="E27" s="113"/>
      <c r="F27" s="113"/>
      <c r="G27" s="114"/>
    </row>
    <row r="28" spans="2:7" x14ac:dyDescent="0.25">
      <c r="B28" s="110"/>
      <c r="C28" s="111"/>
      <c r="D28" s="39">
        <v>4</v>
      </c>
      <c r="E28" s="39">
        <v>3</v>
      </c>
      <c r="F28" s="39">
        <v>2</v>
      </c>
      <c r="G28" s="39">
        <v>1</v>
      </c>
    </row>
    <row r="29" spans="2:7" x14ac:dyDescent="0.25">
      <c r="B29" s="100" t="s">
        <v>214</v>
      </c>
      <c r="C29" s="39">
        <v>10</v>
      </c>
      <c r="D29" s="45" t="s">
        <v>215</v>
      </c>
      <c r="E29" s="45" t="s">
        <v>216</v>
      </c>
      <c r="F29" s="46" t="s">
        <v>217</v>
      </c>
      <c r="G29" s="46" t="s">
        <v>218</v>
      </c>
    </row>
    <row r="30" spans="2:7" x14ac:dyDescent="0.25">
      <c r="B30" s="101"/>
      <c r="C30" s="39">
        <v>6</v>
      </c>
      <c r="D30" s="45" t="s">
        <v>219</v>
      </c>
      <c r="E30" s="46" t="s">
        <v>220</v>
      </c>
      <c r="F30" s="46" t="s">
        <v>221</v>
      </c>
      <c r="G30" s="47" t="s">
        <v>222</v>
      </c>
    </row>
    <row r="31" spans="2:7" x14ac:dyDescent="0.25">
      <c r="B31" s="102"/>
      <c r="C31" s="39">
        <v>2</v>
      </c>
      <c r="D31" s="47" t="s">
        <v>223</v>
      </c>
      <c r="E31" s="47" t="s">
        <v>222</v>
      </c>
      <c r="F31" s="48" t="s">
        <v>224</v>
      </c>
      <c r="G31" s="48" t="s">
        <v>225</v>
      </c>
    </row>
    <row r="32" spans="2:7" x14ac:dyDescent="0.25">
      <c r="B32" s="41"/>
      <c r="C32" s="37"/>
      <c r="D32" s="37"/>
      <c r="E32" s="37"/>
      <c r="F32" s="37"/>
      <c r="G32" s="37"/>
    </row>
    <row r="33" spans="2:7" x14ac:dyDescent="0.25">
      <c r="B33" s="103" t="s">
        <v>226</v>
      </c>
      <c r="C33" s="103"/>
      <c r="D33" s="103"/>
      <c r="E33" s="42"/>
      <c r="F33" s="37"/>
      <c r="G33" s="37"/>
    </row>
    <row r="34" spans="2:7" x14ac:dyDescent="0.25">
      <c r="B34" s="38"/>
      <c r="C34" s="38"/>
      <c r="D34" s="38"/>
      <c r="E34" s="42"/>
      <c r="F34" s="37"/>
      <c r="G34" s="37"/>
    </row>
    <row r="35" spans="2:7" ht="26.4" x14ac:dyDescent="0.25">
      <c r="B35" s="39" t="s">
        <v>227</v>
      </c>
      <c r="C35" s="39" t="s">
        <v>228</v>
      </c>
      <c r="D35" s="39" t="s">
        <v>190</v>
      </c>
      <c r="E35" s="41"/>
      <c r="F35" s="37"/>
      <c r="G35" s="37"/>
    </row>
    <row r="36" spans="2:7" ht="118.8" x14ac:dyDescent="0.25">
      <c r="B36" s="39" t="s">
        <v>191</v>
      </c>
      <c r="C36" s="39" t="s">
        <v>229</v>
      </c>
      <c r="D36" s="40" t="s">
        <v>230</v>
      </c>
      <c r="E36" s="37"/>
      <c r="F36" s="37"/>
      <c r="G36" s="37"/>
    </row>
    <row r="37" spans="2:7" ht="171.6" x14ac:dyDescent="0.25">
      <c r="B37" s="39" t="s">
        <v>193</v>
      </c>
      <c r="C37" s="39" t="s">
        <v>231</v>
      </c>
      <c r="D37" s="40" t="s">
        <v>232</v>
      </c>
      <c r="E37" s="37"/>
      <c r="F37" s="37"/>
      <c r="G37" s="37"/>
    </row>
    <row r="38" spans="2:7" ht="132" x14ac:dyDescent="0.25">
      <c r="B38" s="39" t="s">
        <v>195</v>
      </c>
      <c r="C38" s="39" t="s">
        <v>233</v>
      </c>
      <c r="D38" s="40" t="s">
        <v>234</v>
      </c>
      <c r="E38" s="37"/>
      <c r="F38" s="37"/>
      <c r="G38" s="37"/>
    </row>
    <row r="39" spans="2:7" ht="171.6" x14ac:dyDescent="0.25">
      <c r="B39" s="39" t="s">
        <v>197</v>
      </c>
      <c r="C39" s="39" t="s">
        <v>235</v>
      </c>
      <c r="D39" s="40" t="s">
        <v>236</v>
      </c>
      <c r="E39" s="37"/>
      <c r="F39" s="37"/>
      <c r="G39" s="37"/>
    </row>
    <row r="40" spans="2:7" x14ac:dyDescent="0.25">
      <c r="B40" s="41"/>
      <c r="C40" s="37"/>
      <c r="D40" s="37"/>
      <c r="E40" s="37"/>
      <c r="F40" s="37"/>
      <c r="G40" s="37"/>
    </row>
    <row r="41" spans="2:7" x14ac:dyDescent="0.25">
      <c r="B41" s="104" t="s">
        <v>237</v>
      </c>
      <c r="C41" s="105"/>
      <c r="D41" s="105"/>
      <c r="E41" s="42"/>
      <c r="F41" s="37"/>
      <c r="G41" s="37"/>
    </row>
    <row r="42" spans="2:7" x14ac:dyDescent="0.25">
      <c r="B42" s="38"/>
      <c r="C42" s="38"/>
      <c r="D42" s="38"/>
      <c r="E42" s="42"/>
      <c r="F42" s="37"/>
      <c r="G42" s="37"/>
    </row>
    <row r="43" spans="2:7" ht="26.4" x14ac:dyDescent="0.25">
      <c r="B43" s="39" t="s">
        <v>238</v>
      </c>
      <c r="C43" s="39" t="s">
        <v>18</v>
      </c>
      <c r="D43" s="39" t="s">
        <v>239</v>
      </c>
      <c r="E43" s="41"/>
      <c r="F43" s="37"/>
      <c r="G43" s="37"/>
    </row>
    <row r="44" spans="2:7" ht="26.4" x14ac:dyDescent="0.25">
      <c r="B44" s="39" t="s">
        <v>240</v>
      </c>
      <c r="C44" s="39">
        <v>100</v>
      </c>
      <c r="D44" s="40" t="s">
        <v>241</v>
      </c>
      <c r="E44" s="37"/>
      <c r="F44" s="37"/>
      <c r="G44" s="37"/>
    </row>
    <row r="45" spans="2:7" ht="79.2" x14ac:dyDescent="0.25">
      <c r="B45" s="39" t="s">
        <v>242</v>
      </c>
      <c r="C45" s="39">
        <v>60</v>
      </c>
      <c r="D45" s="40" t="s">
        <v>243</v>
      </c>
      <c r="E45" s="37"/>
      <c r="F45" s="37"/>
      <c r="G45" s="37"/>
    </row>
    <row r="46" spans="2:7" ht="52.8" x14ac:dyDescent="0.25">
      <c r="B46" s="39" t="s">
        <v>244</v>
      </c>
      <c r="C46" s="39">
        <v>25</v>
      </c>
      <c r="D46" s="40" t="s">
        <v>245</v>
      </c>
      <c r="E46" s="37"/>
      <c r="F46" s="37"/>
      <c r="G46" s="37"/>
    </row>
    <row r="47" spans="2:7" ht="52.8" x14ac:dyDescent="0.25">
      <c r="B47" s="39" t="s">
        <v>246</v>
      </c>
      <c r="C47" s="39">
        <v>10</v>
      </c>
      <c r="D47" s="40" t="s">
        <v>247</v>
      </c>
      <c r="E47" s="37"/>
      <c r="F47" s="37"/>
      <c r="G47" s="37"/>
    </row>
    <row r="48" spans="2:7" x14ac:dyDescent="0.25">
      <c r="B48" s="41"/>
      <c r="C48" s="37"/>
      <c r="D48" s="37"/>
      <c r="E48" s="37"/>
      <c r="F48" s="37"/>
      <c r="G48" s="37"/>
    </row>
    <row r="49" spans="2:7" x14ac:dyDescent="0.25">
      <c r="B49" s="106" t="s">
        <v>248</v>
      </c>
      <c r="C49" s="107"/>
      <c r="D49" s="107"/>
      <c r="E49" s="107"/>
      <c r="F49" s="107"/>
      <c r="G49" s="107"/>
    </row>
    <row r="50" spans="2:7" x14ac:dyDescent="0.25">
      <c r="B50" s="38"/>
      <c r="C50" s="38"/>
      <c r="D50" s="44"/>
      <c r="E50" s="42"/>
      <c r="F50" s="37"/>
      <c r="G50" s="37"/>
    </row>
    <row r="51" spans="2:7" x14ac:dyDescent="0.25">
      <c r="B51" s="108" t="s">
        <v>249</v>
      </c>
      <c r="C51" s="109"/>
      <c r="D51" s="112" t="s">
        <v>250</v>
      </c>
      <c r="E51" s="113"/>
      <c r="F51" s="113"/>
      <c r="G51" s="114"/>
    </row>
    <row r="52" spans="2:7" x14ac:dyDescent="0.25">
      <c r="B52" s="110"/>
      <c r="C52" s="111"/>
      <c r="D52" s="49" t="s">
        <v>251</v>
      </c>
      <c r="E52" s="49" t="s">
        <v>252</v>
      </c>
      <c r="F52" s="49" t="s">
        <v>253</v>
      </c>
      <c r="G52" s="49" t="s">
        <v>254</v>
      </c>
    </row>
    <row r="53" spans="2:7" x14ac:dyDescent="0.25">
      <c r="B53" s="100" t="s">
        <v>255</v>
      </c>
      <c r="C53" s="39">
        <v>100</v>
      </c>
      <c r="D53" s="45" t="s">
        <v>256</v>
      </c>
      <c r="E53" s="45" t="s">
        <v>257</v>
      </c>
      <c r="F53" s="45" t="s">
        <v>258</v>
      </c>
      <c r="G53" s="46" t="s">
        <v>259</v>
      </c>
    </row>
    <row r="54" spans="2:7" ht="26.4" x14ac:dyDescent="0.25">
      <c r="B54" s="101"/>
      <c r="C54" s="39">
        <v>60</v>
      </c>
      <c r="D54" s="45" t="s">
        <v>260</v>
      </c>
      <c r="E54" s="45" t="s">
        <v>261</v>
      </c>
      <c r="F54" s="46" t="s">
        <v>262</v>
      </c>
      <c r="G54" s="48" t="s">
        <v>263</v>
      </c>
    </row>
    <row r="55" spans="2:7" x14ac:dyDescent="0.25">
      <c r="B55" s="101"/>
      <c r="C55" s="39">
        <v>25</v>
      </c>
      <c r="D55" s="45" t="s">
        <v>264</v>
      </c>
      <c r="E55" s="46" t="s">
        <v>265</v>
      </c>
      <c r="F55" s="46" t="s">
        <v>266</v>
      </c>
      <c r="G55" s="47" t="s">
        <v>267</v>
      </c>
    </row>
    <row r="56" spans="2:7" ht="26.4" x14ac:dyDescent="0.25">
      <c r="B56" s="102"/>
      <c r="C56" s="39">
        <v>10</v>
      </c>
      <c r="D56" s="46" t="s">
        <v>268</v>
      </c>
      <c r="E56" s="48" t="s">
        <v>269</v>
      </c>
      <c r="F56" s="47" t="s">
        <v>270</v>
      </c>
      <c r="G56" s="47" t="s">
        <v>271</v>
      </c>
    </row>
    <row r="57" spans="2:7" x14ac:dyDescent="0.25">
      <c r="B57" s="41"/>
      <c r="C57" s="37"/>
      <c r="D57" s="37"/>
      <c r="E57" s="37"/>
      <c r="F57" s="37"/>
      <c r="G57" s="37"/>
    </row>
    <row r="58" spans="2:7" x14ac:dyDescent="0.25">
      <c r="B58" s="103" t="s">
        <v>272</v>
      </c>
      <c r="C58" s="103"/>
      <c r="D58" s="103"/>
      <c r="E58" s="42"/>
      <c r="F58" s="37"/>
      <c r="G58" s="37"/>
    </row>
    <row r="59" spans="2:7" x14ac:dyDescent="0.25">
      <c r="B59" s="38"/>
      <c r="C59" s="38"/>
      <c r="D59" s="38"/>
      <c r="E59" s="42"/>
      <c r="F59" s="37"/>
      <c r="G59" s="37"/>
    </row>
    <row r="60" spans="2:7" x14ac:dyDescent="0.25">
      <c r="B60" s="39" t="s">
        <v>273</v>
      </c>
      <c r="C60" s="39" t="s">
        <v>274</v>
      </c>
      <c r="D60" s="39" t="s">
        <v>190</v>
      </c>
      <c r="E60" s="41"/>
      <c r="F60" s="37"/>
      <c r="G60" s="37"/>
    </row>
    <row r="61" spans="2:7" ht="79.2" x14ac:dyDescent="0.25">
      <c r="B61" s="39" t="s">
        <v>275</v>
      </c>
      <c r="C61" s="39" t="s">
        <v>276</v>
      </c>
      <c r="D61" s="40" t="s">
        <v>277</v>
      </c>
      <c r="E61" s="37"/>
      <c r="F61" s="37"/>
      <c r="G61" s="37"/>
    </row>
    <row r="62" spans="2:7" ht="92.4" x14ac:dyDescent="0.25">
      <c r="B62" s="39" t="s">
        <v>278</v>
      </c>
      <c r="C62" s="39" t="s">
        <v>279</v>
      </c>
      <c r="D62" s="40" t="s">
        <v>280</v>
      </c>
      <c r="E62" s="37"/>
      <c r="F62" s="37"/>
      <c r="G62" s="37"/>
    </row>
    <row r="63" spans="2:7" ht="66" x14ac:dyDescent="0.25">
      <c r="B63" s="39" t="s">
        <v>281</v>
      </c>
      <c r="C63" s="39" t="s">
        <v>282</v>
      </c>
      <c r="D63" s="40" t="s">
        <v>283</v>
      </c>
      <c r="E63" s="37"/>
      <c r="F63" s="37"/>
      <c r="G63" s="37"/>
    </row>
    <row r="64" spans="2:7" ht="145.19999999999999" x14ac:dyDescent="0.25">
      <c r="B64" s="39" t="s">
        <v>284</v>
      </c>
      <c r="C64" s="39">
        <v>20</v>
      </c>
      <c r="D64" s="40" t="s">
        <v>285</v>
      </c>
      <c r="E64" s="37"/>
      <c r="F64" s="37"/>
      <c r="G64" s="37"/>
    </row>
    <row r="65" spans="2:7" x14ac:dyDescent="0.25">
      <c r="B65" s="41"/>
      <c r="C65" s="37"/>
      <c r="D65" s="37"/>
      <c r="E65" s="37"/>
      <c r="F65" s="37"/>
      <c r="G65" s="37"/>
    </row>
    <row r="66" spans="2:7" x14ac:dyDescent="0.25">
      <c r="B66" s="103" t="s">
        <v>286</v>
      </c>
      <c r="C66" s="103"/>
      <c r="D66" s="42"/>
      <c r="E66" s="42"/>
      <c r="F66" s="37"/>
      <c r="G66" s="37"/>
    </row>
    <row r="67" spans="2:7" x14ac:dyDescent="0.25">
      <c r="B67" s="38"/>
      <c r="C67" s="38"/>
      <c r="D67" s="44"/>
      <c r="E67" s="42"/>
      <c r="F67" s="37"/>
      <c r="G67" s="37"/>
    </row>
    <row r="68" spans="2:7" x14ac:dyDescent="0.25">
      <c r="B68" s="39" t="s">
        <v>273</v>
      </c>
      <c r="C68" s="39" t="s">
        <v>190</v>
      </c>
      <c r="D68" s="41"/>
      <c r="E68" s="41"/>
      <c r="F68" s="37"/>
      <c r="G68" s="37"/>
    </row>
    <row r="69" spans="2:7" x14ac:dyDescent="0.25">
      <c r="B69" s="39" t="s">
        <v>275</v>
      </c>
      <c r="C69" s="40" t="s">
        <v>287</v>
      </c>
      <c r="D69" s="37"/>
      <c r="E69" s="37"/>
      <c r="F69" s="37"/>
      <c r="G69" s="37"/>
    </row>
    <row r="70" spans="2:7" ht="39.6" x14ac:dyDescent="0.25">
      <c r="B70" s="39" t="s">
        <v>278</v>
      </c>
      <c r="C70" s="40" t="s">
        <v>288</v>
      </c>
      <c r="D70" s="37"/>
      <c r="E70" s="37"/>
      <c r="F70" s="37"/>
      <c r="G70" s="37"/>
    </row>
    <row r="71" spans="2:7" x14ac:dyDescent="0.25">
      <c r="B71" s="39" t="s">
        <v>281</v>
      </c>
      <c r="C71" s="40" t="s">
        <v>289</v>
      </c>
      <c r="D71" s="37"/>
      <c r="E71" s="37"/>
      <c r="F71" s="37"/>
      <c r="G71" s="37"/>
    </row>
    <row r="72" spans="2:7" x14ac:dyDescent="0.25">
      <c r="B72" s="39" t="s">
        <v>284</v>
      </c>
      <c r="C72" s="40" t="s">
        <v>289</v>
      </c>
      <c r="D72" s="37"/>
      <c r="E72" s="37"/>
      <c r="F72" s="37"/>
      <c r="G72" s="37"/>
    </row>
    <row r="73" spans="2:7" x14ac:dyDescent="0.25">
      <c r="B73" s="37"/>
      <c r="C73" s="37"/>
      <c r="D73" s="37"/>
      <c r="E73" s="37"/>
      <c r="F73" s="37"/>
      <c r="G73" s="37"/>
    </row>
    <row r="74" spans="2:7" x14ac:dyDescent="0.25">
      <c r="B74" s="37"/>
      <c r="C74" s="37"/>
      <c r="D74" s="37"/>
      <c r="E74" s="37"/>
      <c r="F74" s="37"/>
      <c r="G74" s="37"/>
    </row>
  </sheetData>
  <mergeCells count="15">
    <mergeCell ref="B3:E3"/>
    <mergeCell ref="B9:D9"/>
    <mergeCell ref="B17:D17"/>
    <mergeCell ref="B25:G25"/>
    <mergeCell ref="B27:C28"/>
    <mergeCell ref="D27:G27"/>
    <mergeCell ref="B53:B56"/>
    <mergeCell ref="B58:D58"/>
    <mergeCell ref="B66:C66"/>
    <mergeCell ref="B29:B31"/>
    <mergeCell ref="B33:D33"/>
    <mergeCell ref="B41:D41"/>
    <mergeCell ref="B49:G49"/>
    <mergeCell ref="B51:C52"/>
    <mergeCell ref="D51:G5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Hoja2</vt:lpstr>
      <vt:lpstr>MATRIZ DE PELIGROS</vt:lpstr>
      <vt:lpstr>Tablas de valoracion</vt:lpstr>
      <vt:lpstr>'MATRIZ DE PELIGROS'!Área_de_impresión</vt:lpstr>
      <vt:lpstr>'MATRIZ DE PELIGROS'!Títulos_a_imprimir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2021-10-30T15:00:08Z</dcterms:created>
  <dcterms:modified xsi:type="dcterms:W3CDTF">2021-12-13T05:55:34Z</dcterms:modified>
</cp:coreProperties>
</file>